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12"/>
  <workbookPr defaultThemeVersion="124226"/>
  <mc:AlternateContent xmlns:mc="http://schemas.openxmlformats.org/markup-compatibility/2006">
    <mc:Choice Requires="x15">
      <x15ac:absPath xmlns:x15ac="http://schemas.microsoft.com/office/spreadsheetml/2010/11/ac" url="https://bonaventureedu-my.sharepoint.com/personal/newkirk21_bonaventure_edu/Documents/"/>
    </mc:Choice>
  </mc:AlternateContent>
  <xr:revisionPtr revIDLastSave="565" documentId="8_{E901C65E-7534-4618-8FBC-5CCF6AAE169A}" xr6:coauthVersionLast="47" xr6:coauthVersionMax="47" xr10:uidLastSave="{CF933716-8BB9-412C-A1CA-5BC003A8CA55}"/>
  <bookViews>
    <workbookView xWindow="28680" yWindow="-120" windowWidth="29040" windowHeight="15840" firstSheet="17" activeTab="17" xr2:uid="{00000000-000D-0000-FFFF-FFFF00000000}"/>
  </bookViews>
  <sheets>
    <sheet name="Total" sheetId="13" r:id="rId1"/>
    <sheet name="0117" sheetId="39" r:id="rId2"/>
    <sheet name="0131" sheetId="30" r:id="rId3"/>
    <sheet name="0214" sheetId="31" r:id="rId4"/>
    <sheet name="0228" sheetId="32" r:id="rId5"/>
    <sheet name="0314" sheetId="33" r:id="rId6"/>
    <sheet name="0405" sheetId="34" r:id="rId7"/>
    <sheet name="0411" sheetId="35" r:id="rId8"/>
    <sheet name="0425" sheetId="36" r:id="rId9"/>
    <sheet name="0509" sheetId="38" r:id="rId10"/>
    <sheet name="0829" sheetId="41" r:id="rId11"/>
    <sheet name="0912" sheetId="42" r:id="rId12"/>
    <sheet name="0926" sheetId="43" r:id="rId13"/>
    <sheet name="1010" sheetId="44" r:id="rId14"/>
    <sheet name="1024" sheetId="45" r:id="rId15"/>
    <sheet name="1107" sheetId="46" r:id="rId16"/>
    <sheet name="1121" sheetId="47" r:id="rId17"/>
    <sheet name="1205" sheetId="48"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48" l="1"/>
  <c r="C10" i="48"/>
  <c r="A6" i="48"/>
  <c r="A7" i="48" s="1"/>
  <c r="A8" i="48" s="1"/>
  <c r="A9" i="48" s="1"/>
  <c r="A13" i="48" s="1"/>
  <c r="A14" i="48" s="1"/>
  <c r="A15" i="48" s="1"/>
  <c r="A16" i="48" s="1"/>
  <c r="A17" i="48" s="1"/>
  <c r="C18" i="47"/>
  <c r="C10" i="47"/>
  <c r="C19" i="47" s="1"/>
  <c r="A6" i="47"/>
  <c r="A7" i="47" s="1"/>
  <c r="A8" i="47" s="1"/>
  <c r="A9" i="47" s="1"/>
  <c r="A13" i="47" s="1"/>
  <c r="A14" i="47" s="1"/>
  <c r="A15" i="47" s="1"/>
  <c r="A16" i="47" s="1"/>
  <c r="A17" i="47" s="1"/>
  <c r="C19" i="48" l="1"/>
  <c r="B31" i="13" s="1"/>
  <c r="C18" i="46"/>
  <c r="C10" i="46"/>
  <c r="C19" i="46" s="1"/>
  <c r="B30" i="13" s="1"/>
  <c r="A6" i="46"/>
  <c r="A7" i="46" s="1"/>
  <c r="A8" i="46" s="1"/>
  <c r="A9" i="46" s="1"/>
  <c r="A13" i="46" s="1"/>
  <c r="A14" i="46" s="1"/>
  <c r="A15" i="46" s="1"/>
  <c r="A16" i="46" s="1"/>
  <c r="A17" i="46" s="1"/>
  <c r="C18" i="45"/>
  <c r="C10" i="45"/>
  <c r="C19" i="45" s="1"/>
  <c r="B29" i="13" s="1"/>
  <c r="A6" i="45"/>
  <c r="A7" i="45" s="1"/>
  <c r="A8" i="45" s="1"/>
  <c r="A9" i="45" s="1"/>
  <c r="A13" i="45" s="1"/>
  <c r="A14" i="45" s="1"/>
  <c r="A15" i="45" s="1"/>
  <c r="A16" i="45" s="1"/>
  <c r="A17" i="45" s="1"/>
  <c r="C18" i="44"/>
  <c r="C10" i="44"/>
  <c r="C19" i="44" s="1"/>
  <c r="B28" i="13" s="1"/>
  <c r="A6" i="44"/>
  <c r="A7" i="44" s="1"/>
  <c r="A8" i="44" s="1"/>
  <c r="A9" i="44" s="1"/>
  <c r="A13" i="44" s="1"/>
  <c r="A14" i="44" s="1"/>
  <c r="A15" i="44" s="1"/>
  <c r="A16" i="44" s="1"/>
  <c r="A17" i="44" s="1"/>
  <c r="C18" i="43"/>
  <c r="C10" i="43"/>
  <c r="A6" i="43"/>
  <c r="A7" i="43" s="1"/>
  <c r="A8" i="43" s="1"/>
  <c r="A9" i="43" s="1"/>
  <c r="A13" i="43" s="1"/>
  <c r="A14" i="43" s="1"/>
  <c r="A15" i="43" s="1"/>
  <c r="A16" i="43" s="1"/>
  <c r="A17" i="43" s="1"/>
  <c r="C18" i="42"/>
  <c r="C10" i="42"/>
  <c r="A6" i="42"/>
  <c r="A7" i="42" s="1"/>
  <c r="A8" i="42" s="1"/>
  <c r="A9" i="42" s="1"/>
  <c r="A13" i="42" s="1"/>
  <c r="A14" i="42" s="1"/>
  <c r="A15" i="42" s="1"/>
  <c r="A16" i="42" s="1"/>
  <c r="A17" i="42" s="1"/>
  <c r="C18" i="41"/>
  <c r="C10" i="41"/>
  <c r="A6" i="41"/>
  <c r="A7" i="41" s="1"/>
  <c r="A8" i="41" s="1"/>
  <c r="A9" i="41" s="1"/>
  <c r="A13" i="41" s="1"/>
  <c r="A14" i="41" s="1"/>
  <c r="A15" i="41" s="1"/>
  <c r="A16" i="41" s="1"/>
  <c r="A17" i="41" s="1"/>
  <c r="C19" i="42" l="1"/>
  <c r="B26" i="13" s="1"/>
  <c r="C19" i="41"/>
  <c r="B25" i="13" s="1"/>
  <c r="C19" i="43"/>
  <c r="B27" i="13" s="1"/>
  <c r="A6" i="39"/>
  <c r="A7" i="39" s="1"/>
  <c r="A8" i="39" s="1"/>
  <c r="A9" i="39" s="1"/>
  <c r="A13" i="39" s="1"/>
  <c r="A14" i="39" s="1"/>
  <c r="A15" i="39" s="1"/>
  <c r="A16" i="39" s="1"/>
  <c r="A17" i="39" s="1"/>
  <c r="A5" i="30" s="1"/>
  <c r="A6" i="30" s="1"/>
  <c r="A7" i="30" s="1"/>
  <c r="A8" i="30" s="1"/>
  <c r="A9" i="30" s="1"/>
  <c r="A13" i="30" s="1"/>
  <c r="A14" i="30" s="1"/>
  <c r="A15" i="30" s="1"/>
  <c r="A16" i="30" s="1"/>
  <c r="A17" i="30" s="1"/>
  <c r="A5" i="31" s="1"/>
  <c r="A6" i="31" s="1"/>
  <c r="A7" i="31" s="1"/>
  <c r="A8" i="31" s="1"/>
  <c r="A9" i="31" s="1"/>
  <c r="A13" i="31" s="1"/>
  <c r="A14" i="31" s="1"/>
  <c r="A15" i="31" s="1"/>
  <c r="A16" i="31" s="1"/>
  <c r="A17" i="31" s="1"/>
  <c r="A5" i="32" s="1"/>
  <c r="A6" i="32" s="1"/>
  <c r="A7" i="32" s="1"/>
  <c r="A8" i="32" s="1"/>
  <c r="A9" i="32" s="1"/>
  <c r="A13" i="32" s="1"/>
  <c r="A14" i="32" s="1"/>
  <c r="A15" i="32" s="1"/>
  <c r="A16" i="32" s="1"/>
  <c r="A17" i="32" s="1"/>
  <c r="A5" i="33" s="1"/>
  <c r="A6" i="33" s="1"/>
  <c r="A7" i="33" s="1"/>
  <c r="A8" i="33" s="1"/>
  <c r="A9" i="33" s="1"/>
  <c r="A13" i="33" s="1"/>
  <c r="A14" i="33" s="1"/>
  <c r="A15" i="33" s="1"/>
  <c r="A16" i="33" s="1"/>
  <c r="A17" i="33" s="1"/>
  <c r="A5" i="34" s="1"/>
  <c r="A6" i="34" s="1"/>
  <c r="A7" i="34" s="1"/>
  <c r="A8" i="34" s="1"/>
  <c r="A9" i="34" s="1"/>
  <c r="A13" i="34" s="1"/>
  <c r="A14" i="34" s="1"/>
  <c r="A15" i="34" s="1"/>
  <c r="A16" i="34" s="1"/>
  <c r="A17" i="34" s="1"/>
  <c r="A5" i="35" s="1"/>
  <c r="A6" i="35" s="1"/>
  <c r="A7" i="35" s="1"/>
  <c r="A8" i="35" s="1"/>
  <c r="A9" i="35" s="1"/>
  <c r="A13" i="35" s="1"/>
  <c r="A14" i="35" s="1"/>
  <c r="A15" i="35" s="1"/>
  <c r="A16" i="35" s="1"/>
  <c r="A17" i="35" s="1"/>
  <c r="A5" i="36" s="1"/>
  <c r="A6" i="36" s="1"/>
  <c r="A7" i="36" s="1"/>
  <c r="A8" i="36" s="1"/>
  <c r="A9" i="36" s="1"/>
  <c r="A13" i="36" s="1"/>
  <c r="A14" i="36" s="1"/>
  <c r="A15" i="36" s="1"/>
  <c r="A16" i="36" s="1"/>
  <c r="A17" i="36" s="1"/>
  <c r="A5" i="38" s="1"/>
  <c r="A6" i="38" s="1"/>
  <c r="A7" i="38" s="1"/>
  <c r="A8" i="38" s="1"/>
  <c r="A9" i="38" s="1"/>
  <c r="A13" i="38" s="1"/>
  <c r="A14" i="38" s="1"/>
  <c r="A15" i="38" s="1"/>
  <c r="A16" i="38" s="1"/>
  <c r="A17" i="38" s="1"/>
  <c r="C10" i="39" l="1"/>
  <c r="C18" i="39"/>
  <c r="C19" i="39" l="1"/>
  <c r="B10" i="13" s="1"/>
  <c r="C18" i="38"/>
  <c r="B24" i="13" s="1"/>
  <c r="C10" i="38"/>
  <c r="C19" i="38" s="1"/>
  <c r="B18" i="13" s="1"/>
  <c r="C24" i="13" l="1"/>
  <c r="C25" i="13" s="1"/>
  <c r="C26" i="13" s="1"/>
  <c r="C27" i="13" s="1"/>
  <c r="C28" i="13" s="1"/>
  <c r="C29" i="13" s="1"/>
  <c r="C30" i="13" s="1"/>
  <c r="C31" i="13" s="1"/>
  <c r="C3" i="13"/>
  <c r="C10" i="13"/>
  <c r="C18" i="36"/>
  <c r="C10" i="36"/>
  <c r="C18" i="35"/>
  <c r="C10" i="35"/>
  <c r="C18" i="34"/>
  <c r="C10" i="34"/>
  <c r="C18" i="33"/>
  <c r="C10" i="33"/>
  <c r="C18" i="32"/>
  <c r="C10" i="32"/>
  <c r="C18" i="31"/>
  <c r="C10" i="31"/>
  <c r="C18" i="30"/>
  <c r="C10" i="30"/>
  <c r="C19" i="36" l="1"/>
  <c r="B17" i="13" s="1"/>
  <c r="C19" i="33"/>
  <c r="B14" i="13" s="1"/>
  <c r="C19" i="32"/>
  <c r="B13" i="13" s="1"/>
  <c r="C19" i="31"/>
  <c r="B12" i="13" s="1"/>
  <c r="C19" i="30"/>
  <c r="B11" i="13" s="1"/>
  <c r="C19" i="35"/>
  <c r="B16" i="13" s="1"/>
  <c r="C19" i="34"/>
  <c r="B15" i="13" s="1"/>
  <c r="C11" i="13" l="1"/>
  <c r="C12" i="13" s="1"/>
  <c r="C13" i="13" s="1"/>
  <c r="C14" i="13" s="1"/>
  <c r="C15" i="13" s="1"/>
  <c r="C16" i="13" s="1"/>
  <c r="C17" i="13" s="1"/>
  <c r="C18" i="13" s="1"/>
  <c r="C2" i="13"/>
</calcChain>
</file>

<file path=xl/sharedStrings.xml><?xml version="1.0" encoding="utf-8"?>
<sst xmlns="http://schemas.openxmlformats.org/spreadsheetml/2006/main" count="511" uniqueCount="120">
  <si>
    <t>Column1</t>
  </si>
  <si>
    <t>Required (Beginning)</t>
  </si>
  <si>
    <t>Required (Remaining)</t>
  </si>
  <si>
    <t>Spring Semester</t>
  </si>
  <si>
    <t>Fall Semester 2022</t>
  </si>
  <si>
    <t>Column2</t>
  </si>
  <si>
    <t>Column3</t>
  </si>
  <si>
    <t>Week Beginning</t>
  </si>
  <si>
    <t>Hours Worked</t>
  </si>
  <si>
    <t>Total Hours</t>
  </si>
  <si>
    <t>Fall Semester</t>
  </si>
  <si>
    <t>Name</t>
  </si>
  <si>
    <t>Kayla Newkirk</t>
  </si>
  <si>
    <t>Week 1</t>
  </si>
  <si>
    <t>Date</t>
  </si>
  <si>
    <t>Assignment</t>
  </si>
  <si>
    <t>Supervisor Intials</t>
  </si>
  <si>
    <t xml:space="preserve">Dr. Martin Luther King, Jr. Day </t>
  </si>
  <si>
    <t>Classes Begin Met with Dr. Hindman and get project for bettering student needs/conferences that benefit them on 1/14</t>
  </si>
  <si>
    <t>Researched requirements for counselors in NYS with telehealth appointments and receiving their hours for licensure</t>
  </si>
  <si>
    <t>Looked up free conferences for students on ACA website, ASCA website, APA website, and others</t>
  </si>
  <si>
    <r>
      <t xml:space="preserve">Week Total </t>
    </r>
    <r>
      <rPr>
        <sz val="11"/>
        <color theme="1"/>
        <rFont val="Calibri"/>
        <family val="2"/>
        <scheme val="minor"/>
      </rPr>
      <t>(15 hours per week required)</t>
    </r>
  </si>
  <si>
    <t>Week 2</t>
  </si>
  <si>
    <t xml:space="preserve">Researched resources for graduate students/future counselors for Dr. Hindman </t>
  </si>
  <si>
    <t xml:space="preserve">Met with Dr. Smith to discuss assistantship needs and will meet again in 2 weeks with updates </t>
  </si>
  <si>
    <t>Researched maladaptive schemas, how they impact clients, and resources for clients</t>
  </si>
  <si>
    <t xml:space="preserve">Met with Dr. Mason to go over assistantship needs </t>
  </si>
  <si>
    <t>Total</t>
  </si>
  <si>
    <t>Kayla M Newkirk</t>
  </si>
  <si>
    <t>Grad Assistant Signature</t>
  </si>
  <si>
    <t>Margaret Hindman, PhD, LPC, RPT.   Nathaniel Mason, Ph.D., NCC; Nate Smith PhD, LPC</t>
  </si>
  <si>
    <t>Supervisor Signature</t>
  </si>
  <si>
    <t>Please return this form to Mary Beatty (Plassmann B22) at the end of every two weeks.  Please have the supervisor of each assignment initial in the space indicated (next to the completed assignment).  You can make copies of this form as you will need to fill in a block for each completed assignment.</t>
  </si>
  <si>
    <t>Researched resources for graduate students/future counselors for Dr. Hindman</t>
  </si>
  <si>
    <t>Researched schema-based counseling, coping skills, and work sheets for Dr. Mason</t>
  </si>
  <si>
    <t xml:space="preserve">Looked into ACA for student resources </t>
  </si>
  <si>
    <t>Researched resources for graduate students/future counselors for Dr. Hindman and sent her the copy of what I have collected.</t>
  </si>
  <si>
    <t xml:space="preserve">Found articles for Dr. Mason for background on client needs </t>
  </si>
  <si>
    <t xml:space="preserve">Kayla M Newkirk </t>
  </si>
  <si>
    <t xml:space="preserve">Margaret Hindman, PhD, LPC, RPT Nathaniel Mason, PhD., NCC </t>
  </si>
  <si>
    <t>Found resources for individuals in schema focused therapy and attachment for Dr. Mason</t>
  </si>
  <si>
    <t>Looked over document from Dr. Hindman and fixed document.</t>
  </si>
  <si>
    <t>Found student rates for memberships, conferences, dates for registration, and if they virtual or in person.</t>
  </si>
  <si>
    <t>Looked up resources for Dr. Smith with telemental health for youth with powerpoint examples and explanations with required materials.</t>
  </si>
  <si>
    <t>Found APA resources and examples for students for Dr. Mason. Compiled Youtube playlist and found webpages.</t>
  </si>
  <si>
    <t>Edited document and made additions as needed for Dr. Hindman</t>
  </si>
  <si>
    <t>Margaret Hindman, PhD, LPC, RPT    Nathaniel Mason, Ph.D., NCC</t>
  </si>
  <si>
    <t>Please return this form to Mary Beatty (Plassmann B17) at the end of every two weeks.  Please have the supervisor of each assignment initial in the space indicated (next to the completed assignment).  You can make copies of this form as you will need to fill in a block for each completed assignment.</t>
  </si>
  <si>
    <t xml:space="preserve">Kayla Newkirk </t>
  </si>
  <si>
    <t>Created and edited conferences and expos for 2022 for students through ACA and the subdivisions for Dr. Hindman</t>
  </si>
  <si>
    <t xml:space="preserve">Went through group counseling chapters 1-7 and 13-15 by Gladding (2020) and created quiz questions for future students for Dr. Mason </t>
  </si>
  <si>
    <t>Margaret Hindman, PhD, LPC, RPT Nathaniel Mason, Ph.D., NCC</t>
  </si>
  <si>
    <t>Continue with the project given last week by Dr. Mason</t>
  </si>
  <si>
    <t>Read the given syllabus and give possible edits to Dr. Hindan</t>
  </si>
  <si>
    <t>Email students for Phi Rho for Dr. Hindman</t>
  </si>
  <si>
    <t>Update and sent list to Dr. Hindman for Phi Rho</t>
  </si>
  <si>
    <t>Finish project for Dr. Mason (edit quiz questions)</t>
  </si>
  <si>
    <t>Emailed students for graduation information for Dr. Hindman</t>
  </si>
  <si>
    <t>Nathaniel Mason, Ph.D., NCC; Margaret Hindman, PhD, LPC, RPT</t>
  </si>
  <si>
    <t xml:space="preserve">Follow up with students graduating for Phi Rho </t>
  </si>
  <si>
    <t>Research modalities for Dr. Mason</t>
  </si>
  <si>
    <t>Go over quiz questions and make edits for Dr. Mason</t>
  </si>
  <si>
    <t>Follow up with students graduating for Phi Rho and send list to Dr. Hindman</t>
  </si>
  <si>
    <t>Create flyer for event next Wednesday per Dr. Hindman</t>
  </si>
  <si>
    <t xml:space="preserve">Meet with Dr. Mason </t>
  </si>
  <si>
    <t>Research programs for Dr. Mason</t>
  </si>
  <si>
    <t>Go over documents sent from Dr. Mason</t>
  </si>
  <si>
    <t>Easter Break</t>
  </si>
  <si>
    <t>Research articles and websites for Dr. Hindman</t>
  </si>
  <si>
    <t>Research behavioral interviews with scenario prompts or Dr. Hindman</t>
  </si>
  <si>
    <t>Research narrative/interview articles for admissions for Dr. Mason</t>
  </si>
  <si>
    <t>Last Day of Classes</t>
  </si>
  <si>
    <t>Reading Day</t>
  </si>
  <si>
    <t>Margaret Hindman, PhD, LPC, RPT.   Nathaniel Mason, Ph.D., NCC</t>
  </si>
  <si>
    <t>Margaret Hindman, PhD, LPC, RPT. Nathaniel Mason, Ph.D., NCC</t>
  </si>
  <si>
    <t>Session 1 Starts</t>
  </si>
  <si>
    <t>Meeting with Dr. Henry to discuss assignments/procedures</t>
  </si>
  <si>
    <t>Looked up articles for first GA project for Dr. Henry</t>
  </si>
  <si>
    <t>Finished finding articles for first GA project and created a document with a summary with findings</t>
  </si>
  <si>
    <t xml:space="preserve">Finished reading, dissecting, and writing on articles for Dr. Henry's project on final evaluation methods </t>
  </si>
  <si>
    <t xml:space="preserve">Meeting with Dr. Moro to discuss GA needs/projects for the semester </t>
  </si>
  <si>
    <t>Began task #2 for Dr. Henry; Case Conceptualization</t>
  </si>
  <si>
    <t>Sent certifications to supervisors from their training that they attended for Dr. Moro and graded papers for Dr. Henry</t>
  </si>
  <si>
    <t>Graded papers for Dr. Henry for second assignment</t>
  </si>
  <si>
    <t>Began looking at the Practicum and Internship Handbook for Dr. Moro's assignment for clarification purposes</t>
  </si>
  <si>
    <t>Continued looking at the Practicum and Internship Handbook for Dr. Moro's assignment for clarification purposes and graded papers for Dr. Henry for second assignment</t>
  </si>
  <si>
    <t xml:space="preserve">Found articles and programs for Dr. Henry's GA task </t>
  </si>
  <si>
    <t>Made flyer for professional development opprtunity for Dr. Moro</t>
  </si>
  <si>
    <t>Fixed flyer for professional development opprtunity for Dr. Moro</t>
  </si>
  <si>
    <t xml:space="preserve">Wrote summary on articles found for Dr. Henry's GA task for body positivity </t>
  </si>
  <si>
    <t>Wrote summary on articles found for Dr. Henry's GA task for body positivity</t>
  </si>
  <si>
    <t>Work on Dr. Moro's excel spreadsheet assignment</t>
  </si>
  <si>
    <t>Worked on practicum and internship handbook edits and on Dr. Henry's assignments on body positivity.</t>
  </si>
  <si>
    <t>Worked on evaluating papers for Dr. Henry's assignment</t>
  </si>
  <si>
    <t>Began new assignment for Dr. Henry (looking for articles)</t>
  </si>
  <si>
    <t>Created and sent the certifications for Dr. Moro</t>
  </si>
  <si>
    <t>Meeting with Dr. Henry to discuss next GA tasks</t>
  </si>
  <si>
    <t>Looked for articles for Dr. Henry on body positivity  interrater reliability</t>
  </si>
  <si>
    <t>Looked for articles for Dr. Henry on interrater reliability</t>
  </si>
  <si>
    <t xml:space="preserve">Look for articles for body positivity </t>
  </si>
  <si>
    <t>Look for articles on interrater reliability</t>
  </si>
  <si>
    <t>Worked on write-up for interater reliability</t>
  </si>
  <si>
    <t>Session 2 Starts</t>
  </si>
  <si>
    <t>Researched literature for Asynchronous vs. Synchronous project</t>
  </si>
  <si>
    <t>Started write-up for Asynchronous vs. Synchronous project</t>
  </si>
  <si>
    <t>Continued write-up for Asynchronous vs. Synchronous project</t>
  </si>
  <si>
    <t>Continued researching for Asynchronous vs. Synchronous project</t>
  </si>
  <si>
    <t>Finished write-up for  Asynchronous vs. Synchronous project</t>
  </si>
  <si>
    <t xml:space="preserve">Read, dissect and take notes on article Dr. Henry sent on research project </t>
  </si>
  <si>
    <t xml:space="preserve">Practicum orientation planning with Dr. Moro </t>
  </si>
  <si>
    <t>Read, dissect and take notes on article Dr. Henry sent on research project</t>
  </si>
  <si>
    <t xml:space="preserve">Read article on quantative data analysis </t>
  </si>
  <si>
    <t>Read article on quantative data analysis</t>
  </si>
  <si>
    <t>Looked up videos for coding qualitative data</t>
  </si>
  <si>
    <t xml:space="preserve">Looked up articles on analysis of qualitative data </t>
  </si>
  <si>
    <t>Researched scholarly articles regarding Gen Z with improving, adapting, and overcoming technology issues</t>
  </si>
  <si>
    <t xml:space="preserve">Researched websites regarding Gen Z with improving, adapting, and overcoming technology issues </t>
  </si>
  <si>
    <t>Researched news articles regarding Gen Z with improving, adapting, and overcoming technology issues</t>
  </si>
  <si>
    <t>Write-up of the articles I found</t>
  </si>
  <si>
    <t xml:space="preserve">Video submission for practicum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</si>
</sst>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indexed="8"/>
      <name val="Calibri"/>
      <family val="2"/>
    </font>
    <font>
      <i/>
      <sz val="11"/>
      <color indexed="8"/>
      <name val="Calibri"/>
      <family val="2"/>
    </font>
    <font>
      <b/>
      <sz val="12"/>
      <color indexed="8"/>
      <name val="Calibri"/>
      <family val="2"/>
    </font>
    <font>
      <sz val="12"/>
      <color indexed="8"/>
      <name val="Calibri"/>
      <family val="2"/>
    </font>
    <font>
      <sz val="8"/>
      <name val="Calibri"/>
      <family val="2"/>
    </font>
    <font>
      <i/>
      <sz val="10"/>
      <color indexed="8"/>
      <name val="Calibri"/>
      <family val="2"/>
    </font>
    <font>
      <sz val="11"/>
      <color indexed="8"/>
      <name val="Calibri"/>
      <family val="2"/>
    </font>
    <font>
      <sz val="11"/>
      <color rgb="FF000000"/>
      <name val="Calibri"/>
      <charset val="1"/>
    </font>
  </fonts>
  <fills count="4">
    <fill>
      <patternFill patternType="none"/>
    </fill>
    <fill>
      <patternFill patternType="gray125"/>
    </fill>
    <fill>
      <patternFill patternType="solid">
        <fgColor indexed="22"/>
        <bgColor indexed="64"/>
      </patternFill>
    </fill>
    <fill>
      <patternFill patternType="solid">
        <fgColor theme="6"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35">
    <xf numFmtId="0" fontId="0" fillId="0" borderId="0" xfId="0"/>
    <xf numFmtId="0" fontId="1" fillId="0" borderId="0" xfId="0" applyFont="1"/>
    <xf numFmtId="0" fontId="1" fillId="2" borderId="1" xfId="0" applyFont="1" applyFill="1" applyBorder="1"/>
    <xf numFmtId="0" fontId="0" fillId="0" borderId="2" xfId="0" applyBorder="1"/>
    <xf numFmtId="0" fontId="1" fillId="0" borderId="0" xfId="0" applyFont="1" applyAlignment="1">
      <alignment horizontal="right"/>
    </xf>
    <xf numFmtId="0" fontId="1" fillId="0" borderId="1" xfId="0" applyFont="1" applyBorder="1" applyAlignment="1">
      <alignment horizontal="right"/>
    </xf>
    <xf numFmtId="0" fontId="1" fillId="0" borderId="3" xfId="0" applyFont="1" applyBorder="1"/>
    <xf numFmtId="0" fontId="0" fillId="0" borderId="0" xfId="0" applyAlignment="1">
      <alignment wrapText="1"/>
    </xf>
    <xf numFmtId="0" fontId="3" fillId="0" borderId="0" xfId="0" applyFont="1"/>
    <xf numFmtId="0" fontId="4" fillId="0" borderId="2" xfId="0" applyFont="1" applyBorder="1"/>
    <xf numFmtId="0" fontId="4" fillId="0" borderId="0" xfId="0" applyFont="1"/>
    <xf numFmtId="0" fontId="1" fillId="0" borderId="4" xfId="0" applyFont="1" applyBorder="1"/>
    <xf numFmtId="0" fontId="1" fillId="2" borderId="5" xfId="0" applyFont="1" applyFill="1" applyBorder="1"/>
    <xf numFmtId="14" fontId="1" fillId="0" borderId="1" xfId="0" applyNumberFormat="1"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1" fillId="0" borderId="6" xfId="0" applyFont="1" applyBorder="1" applyAlignment="1">
      <alignment vertical="top"/>
    </xf>
    <xf numFmtId="0" fontId="7" fillId="0" borderId="6" xfId="0" applyFont="1" applyBorder="1" applyAlignment="1">
      <alignment vertical="top"/>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14" fontId="0" fillId="0" borderId="0" xfId="0" applyNumberFormat="1" applyAlignment="1">
      <alignment horizontal="left"/>
    </xf>
    <xf numFmtId="14" fontId="1" fillId="0" borderId="8" xfId="0" applyNumberFormat="1" applyFont="1" applyBorder="1" applyAlignment="1">
      <alignment vertical="top"/>
    </xf>
    <xf numFmtId="14" fontId="1" fillId="3" borderId="1" xfId="0" applyNumberFormat="1" applyFont="1" applyFill="1" applyBorder="1" applyAlignment="1">
      <alignment vertical="top"/>
    </xf>
    <xf numFmtId="0" fontId="0" fillId="0" borderId="0" xfId="0" applyAlignment="1">
      <alignment vertical="top"/>
    </xf>
    <xf numFmtId="14" fontId="0" fillId="0" borderId="2" xfId="0" applyNumberFormat="1" applyBorder="1"/>
    <xf numFmtId="0" fontId="8" fillId="0" borderId="0" xfId="0" applyFont="1"/>
    <xf numFmtId="0" fontId="3"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0" fillId="0" borderId="0" xfId="0" applyBorder="1"/>
    <xf numFmtId="0" fontId="0" fillId="0" borderId="2" xfId="0" applyBorder="1" applyAlignment="1"/>
    <xf numFmtId="0" fontId="0" fillId="0" borderId="7" xfId="0" applyBorder="1" applyAlignment="1"/>
    <xf numFmtId="0" fontId="0" fillId="0" borderId="0" xfId="0" applyAlignment="1"/>
  </cellXfs>
  <cellStyles count="1">
    <cellStyle name="Normal" xfId="0" builtinId="0"/>
  </cellStyles>
  <dxfs count="11">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none"/>
      </font>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indexed="8"/>
        <name val="Calibri"/>
        <scheme val="none"/>
      </font>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152400</xdr:rowOff>
    </xdr:from>
    <xdr:to>
      <xdr:col>1</xdr:col>
      <xdr:colOff>590550</xdr:colOff>
      <xdr:row>24</xdr:row>
      <xdr:rowOff>28575</xdr:rowOff>
    </xdr:to>
    <xdr:pic>
      <xdr:nvPicPr>
        <xdr:cNvPr id="2" name="Picture 1">
          <a:extLst>
            <a:ext uri="{FF2B5EF4-FFF2-40B4-BE49-F238E27FC236}">
              <a16:creationId xmlns:a16="http://schemas.microsoft.com/office/drawing/2014/main" id="{E658F368-8841-9316-898B-20B8C6D92077}"/>
            </a:ext>
          </a:extLst>
        </xdr:cNvPr>
        <xdr:cNvPicPr>
          <a:picLocks noChangeAspect="1"/>
        </xdr:cNvPicPr>
      </xdr:nvPicPr>
      <xdr:blipFill>
        <a:blip xmlns:r="http://schemas.openxmlformats.org/officeDocument/2006/relationships" r:embed="rId1"/>
        <a:stretch>
          <a:fillRect/>
        </a:stretch>
      </xdr:blipFill>
      <xdr:spPr>
        <a:xfrm>
          <a:off x="0" y="7591425"/>
          <a:ext cx="1524000" cy="447675"/>
        </a:xfrm>
        <a:prstGeom prst="rect">
          <a:avLst/>
        </a:prstGeom>
      </xdr:spPr>
    </xdr:pic>
    <xdr:clientData/>
  </xdr:twoCellAnchor>
  <xdr:twoCellAnchor editAs="oneCell">
    <xdr:from>
      <xdr:col>0</xdr:col>
      <xdr:colOff>0</xdr:colOff>
      <xdr:row>25</xdr:row>
      <xdr:rowOff>0</xdr:rowOff>
    </xdr:from>
    <xdr:to>
      <xdr:col>1</xdr:col>
      <xdr:colOff>142875</xdr:colOff>
      <xdr:row>25</xdr:row>
      <xdr:rowOff>361950</xdr:rowOff>
    </xdr:to>
    <xdr:pic>
      <xdr:nvPicPr>
        <xdr:cNvPr id="3" name="Picture 2">
          <a:extLst>
            <a:ext uri="{FF2B5EF4-FFF2-40B4-BE49-F238E27FC236}">
              <a16:creationId xmlns:a16="http://schemas.microsoft.com/office/drawing/2014/main" id="{AC8B0056-2684-FB71-8996-BE4B930B559B}"/>
            </a:ext>
            <a:ext uri="{147F2762-F138-4A5C-976F-8EAC2B608ADB}">
              <a16:predDERef xmlns:a16="http://schemas.microsoft.com/office/drawing/2014/main" pred="{E658F368-8841-9316-898B-20B8C6D92077}"/>
            </a:ext>
          </a:extLst>
        </xdr:cNvPr>
        <xdr:cNvPicPr>
          <a:picLocks noChangeAspect="1"/>
        </xdr:cNvPicPr>
      </xdr:nvPicPr>
      <xdr:blipFill>
        <a:blip xmlns:r="http://schemas.openxmlformats.org/officeDocument/2006/relationships" r:embed="rId2"/>
        <a:stretch>
          <a:fillRect/>
        </a:stretch>
      </xdr:blipFill>
      <xdr:spPr>
        <a:xfrm>
          <a:off x="0" y="8201025"/>
          <a:ext cx="1076325"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171450</xdr:rowOff>
    </xdr:from>
    <xdr:to>
      <xdr:col>1</xdr:col>
      <xdr:colOff>581025</xdr:colOff>
      <xdr:row>24</xdr:row>
      <xdr:rowOff>47625</xdr:rowOff>
    </xdr:to>
    <xdr:pic>
      <xdr:nvPicPr>
        <xdr:cNvPr id="2" name="Picture 1">
          <a:extLst>
            <a:ext uri="{FF2B5EF4-FFF2-40B4-BE49-F238E27FC236}">
              <a16:creationId xmlns:a16="http://schemas.microsoft.com/office/drawing/2014/main" id="{70764FD4-E7A2-C9D4-62C0-EDF677F0B3BD}"/>
            </a:ext>
          </a:extLst>
        </xdr:cNvPr>
        <xdr:cNvPicPr>
          <a:picLocks noChangeAspect="1"/>
        </xdr:cNvPicPr>
      </xdr:nvPicPr>
      <xdr:blipFill>
        <a:blip xmlns:r="http://schemas.openxmlformats.org/officeDocument/2006/relationships" r:embed="rId1"/>
        <a:stretch>
          <a:fillRect/>
        </a:stretch>
      </xdr:blipFill>
      <xdr:spPr>
        <a:xfrm>
          <a:off x="0" y="7620000"/>
          <a:ext cx="1514475" cy="447675"/>
        </a:xfrm>
        <a:prstGeom prst="rect">
          <a:avLst/>
        </a:prstGeom>
      </xdr:spPr>
    </xdr:pic>
    <xdr:clientData/>
  </xdr:twoCellAnchor>
  <xdr:twoCellAnchor editAs="oneCell">
    <xdr:from>
      <xdr:col>0</xdr:col>
      <xdr:colOff>0</xdr:colOff>
      <xdr:row>25</xdr:row>
      <xdr:rowOff>0</xdr:rowOff>
    </xdr:from>
    <xdr:to>
      <xdr:col>1</xdr:col>
      <xdr:colOff>142875</xdr:colOff>
      <xdr:row>26</xdr:row>
      <xdr:rowOff>19050</xdr:rowOff>
    </xdr:to>
    <xdr:pic>
      <xdr:nvPicPr>
        <xdr:cNvPr id="3" name="Picture 2">
          <a:extLst>
            <a:ext uri="{FF2B5EF4-FFF2-40B4-BE49-F238E27FC236}">
              <a16:creationId xmlns:a16="http://schemas.microsoft.com/office/drawing/2014/main" id="{A1CEF745-8692-4746-A545-FAC3B63E6138}"/>
            </a:ext>
            <a:ext uri="{147F2762-F138-4A5C-976F-8EAC2B608ADB}">
              <a16:predDERef xmlns:a16="http://schemas.microsoft.com/office/drawing/2014/main" pred="{70764FD4-E7A2-C9D4-62C0-EDF677F0B3BD}"/>
            </a:ext>
          </a:extLst>
        </xdr:cNvPr>
        <xdr:cNvPicPr>
          <a:picLocks noChangeAspect="1"/>
        </xdr:cNvPicPr>
      </xdr:nvPicPr>
      <xdr:blipFill>
        <a:blip xmlns:r="http://schemas.openxmlformats.org/officeDocument/2006/relationships" r:embed="rId2"/>
        <a:stretch>
          <a:fillRect/>
        </a:stretch>
      </xdr:blipFill>
      <xdr:spPr>
        <a:xfrm>
          <a:off x="0" y="8210550"/>
          <a:ext cx="1076325"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180975</xdr:rowOff>
    </xdr:from>
    <xdr:to>
      <xdr:col>1</xdr:col>
      <xdr:colOff>942975</xdr:colOff>
      <xdr:row>24</xdr:row>
      <xdr:rowOff>161925</xdr:rowOff>
    </xdr:to>
    <xdr:pic>
      <xdr:nvPicPr>
        <xdr:cNvPr id="2" name="Picture 1">
          <a:extLst>
            <a:ext uri="{FF2B5EF4-FFF2-40B4-BE49-F238E27FC236}">
              <a16:creationId xmlns:a16="http://schemas.microsoft.com/office/drawing/2014/main" id="{306DDD61-EA93-76B7-F447-BEFA8B8051B7}"/>
            </a:ext>
          </a:extLst>
        </xdr:cNvPr>
        <xdr:cNvPicPr>
          <a:picLocks noChangeAspect="1"/>
        </xdr:cNvPicPr>
      </xdr:nvPicPr>
      <xdr:blipFill>
        <a:blip xmlns:r="http://schemas.openxmlformats.org/officeDocument/2006/relationships" r:embed="rId1"/>
        <a:stretch>
          <a:fillRect/>
        </a:stretch>
      </xdr:blipFill>
      <xdr:spPr>
        <a:xfrm>
          <a:off x="0" y="7629525"/>
          <a:ext cx="1876425" cy="552450"/>
        </a:xfrm>
        <a:prstGeom prst="rect">
          <a:avLst/>
        </a:prstGeom>
      </xdr:spPr>
    </xdr:pic>
    <xdr:clientData/>
  </xdr:twoCellAnchor>
  <xdr:twoCellAnchor editAs="oneCell">
    <xdr:from>
      <xdr:col>0</xdr:col>
      <xdr:colOff>0</xdr:colOff>
      <xdr:row>26</xdr:row>
      <xdr:rowOff>0</xdr:rowOff>
    </xdr:from>
    <xdr:to>
      <xdr:col>1</xdr:col>
      <xdr:colOff>142875</xdr:colOff>
      <xdr:row>26</xdr:row>
      <xdr:rowOff>361950</xdr:rowOff>
    </xdr:to>
    <xdr:pic>
      <xdr:nvPicPr>
        <xdr:cNvPr id="3" name="Picture 2">
          <a:extLst>
            <a:ext uri="{FF2B5EF4-FFF2-40B4-BE49-F238E27FC236}">
              <a16:creationId xmlns:a16="http://schemas.microsoft.com/office/drawing/2014/main" id="{769197CA-7954-4450-A8C8-49D8B44C1731}"/>
            </a:ext>
            <a:ext uri="{147F2762-F138-4A5C-976F-8EAC2B608ADB}">
              <a16:predDERef xmlns:a16="http://schemas.microsoft.com/office/drawing/2014/main" pred="{306DDD61-EA93-76B7-F447-BEFA8B8051B7}"/>
            </a:ext>
          </a:extLst>
        </xdr:cNvPr>
        <xdr:cNvPicPr>
          <a:picLocks noChangeAspect="1"/>
        </xdr:cNvPicPr>
      </xdr:nvPicPr>
      <xdr:blipFill>
        <a:blip xmlns:r="http://schemas.openxmlformats.org/officeDocument/2006/relationships" r:embed="rId2"/>
        <a:stretch>
          <a:fillRect/>
        </a:stretch>
      </xdr:blipFill>
      <xdr:spPr>
        <a:xfrm>
          <a:off x="0" y="8401050"/>
          <a:ext cx="1076325"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19050</xdr:rowOff>
    </xdr:from>
    <xdr:to>
      <xdr:col>1</xdr:col>
      <xdr:colOff>847725</xdr:colOff>
      <xdr:row>24</xdr:row>
      <xdr:rowOff>161925</xdr:rowOff>
    </xdr:to>
    <xdr:pic>
      <xdr:nvPicPr>
        <xdr:cNvPr id="2" name="Picture 1">
          <a:extLst>
            <a:ext uri="{FF2B5EF4-FFF2-40B4-BE49-F238E27FC236}">
              <a16:creationId xmlns:a16="http://schemas.microsoft.com/office/drawing/2014/main" id="{88F202BA-951F-8BF8-B20E-596F90D0C139}"/>
            </a:ext>
          </a:extLst>
        </xdr:cNvPr>
        <xdr:cNvPicPr>
          <a:picLocks noChangeAspect="1"/>
        </xdr:cNvPicPr>
      </xdr:nvPicPr>
      <xdr:blipFill>
        <a:blip xmlns:r="http://schemas.openxmlformats.org/officeDocument/2006/relationships" r:embed="rId1"/>
        <a:stretch>
          <a:fillRect/>
        </a:stretch>
      </xdr:blipFill>
      <xdr:spPr>
        <a:xfrm>
          <a:off x="0" y="7658100"/>
          <a:ext cx="1781175" cy="523875"/>
        </a:xfrm>
        <a:prstGeom prst="rect">
          <a:avLst/>
        </a:prstGeom>
      </xdr:spPr>
    </xdr:pic>
    <xdr:clientData/>
  </xdr:twoCellAnchor>
  <xdr:twoCellAnchor editAs="oneCell">
    <xdr:from>
      <xdr:col>0</xdr:col>
      <xdr:colOff>0</xdr:colOff>
      <xdr:row>26</xdr:row>
      <xdr:rowOff>0</xdr:rowOff>
    </xdr:from>
    <xdr:to>
      <xdr:col>1</xdr:col>
      <xdr:colOff>142875</xdr:colOff>
      <xdr:row>27</xdr:row>
      <xdr:rowOff>9525</xdr:rowOff>
    </xdr:to>
    <xdr:pic>
      <xdr:nvPicPr>
        <xdr:cNvPr id="3" name="Picture 2">
          <a:extLst>
            <a:ext uri="{FF2B5EF4-FFF2-40B4-BE49-F238E27FC236}">
              <a16:creationId xmlns:a16="http://schemas.microsoft.com/office/drawing/2014/main" id="{D6F9D94E-5BB8-4061-BCF8-7873255B0623}"/>
            </a:ext>
            <a:ext uri="{147F2762-F138-4A5C-976F-8EAC2B608ADB}">
              <a16:predDERef xmlns:a16="http://schemas.microsoft.com/office/drawing/2014/main" pred="{88F202BA-951F-8BF8-B20E-596F90D0C139}"/>
            </a:ext>
          </a:extLst>
        </xdr:cNvPr>
        <xdr:cNvPicPr>
          <a:picLocks noChangeAspect="1"/>
        </xdr:cNvPicPr>
      </xdr:nvPicPr>
      <xdr:blipFill>
        <a:blip xmlns:r="http://schemas.openxmlformats.org/officeDocument/2006/relationships" r:embed="rId2"/>
        <a:stretch>
          <a:fillRect/>
        </a:stretch>
      </xdr:blipFill>
      <xdr:spPr>
        <a:xfrm>
          <a:off x="0" y="8401050"/>
          <a:ext cx="1076325"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22</xdr:row>
      <xdr:rowOff>95250</xdr:rowOff>
    </xdr:from>
    <xdr:to>
      <xdr:col>1</xdr:col>
      <xdr:colOff>609600</xdr:colOff>
      <xdr:row>24</xdr:row>
      <xdr:rowOff>161925</xdr:rowOff>
    </xdr:to>
    <xdr:pic>
      <xdr:nvPicPr>
        <xdr:cNvPr id="2" name="Picture 1">
          <a:extLst>
            <a:ext uri="{FF2B5EF4-FFF2-40B4-BE49-F238E27FC236}">
              <a16:creationId xmlns:a16="http://schemas.microsoft.com/office/drawing/2014/main" id="{41D33EBE-826F-192A-A258-173DE92EAA75}"/>
            </a:ext>
          </a:extLst>
        </xdr:cNvPr>
        <xdr:cNvPicPr>
          <a:picLocks noChangeAspect="1"/>
        </xdr:cNvPicPr>
      </xdr:nvPicPr>
      <xdr:blipFill>
        <a:blip xmlns:r="http://schemas.openxmlformats.org/officeDocument/2006/relationships" r:embed="rId1"/>
        <a:stretch>
          <a:fillRect/>
        </a:stretch>
      </xdr:blipFill>
      <xdr:spPr>
        <a:xfrm>
          <a:off x="9525" y="7734300"/>
          <a:ext cx="1533525" cy="447675"/>
        </a:xfrm>
        <a:prstGeom prst="rect">
          <a:avLst/>
        </a:prstGeom>
      </xdr:spPr>
    </xdr:pic>
    <xdr:clientData/>
  </xdr:twoCellAnchor>
  <xdr:twoCellAnchor editAs="oneCell">
    <xdr:from>
      <xdr:col>0</xdr:col>
      <xdr:colOff>0</xdr:colOff>
      <xdr:row>26</xdr:row>
      <xdr:rowOff>0</xdr:rowOff>
    </xdr:from>
    <xdr:to>
      <xdr:col>1</xdr:col>
      <xdr:colOff>142875</xdr:colOff>
      <xdr:row>26</xdr:row>
      <xdr:rowOff>361950</xdr:rowOff>
    </xdr:to>
    <xdr:pic>
      <xdr:nvPicPr>
        <xdr:cNvPr id="3" name="Picture 2">
          <a:extLst>
            <a:ext uri="{FF2B5EF4-FFF2-40B4-BE49-F238E27FC236}">
              <a16:creationId xmlns:a16="http://schemas.microsoft.com/office/drawing/2014/main" id="{4AFA61E6-4BA6-4F7C-A517-8716A8AB9CC1}"/>
            </a:ext>
            <a:ext uri="{147F2762-F138-4A5C-976F-8EAC2B608ADB}">
              <a16:predDERef xmlns:a16="http://schemas.microsoft.com/office/drawing/2014/main" pred="{41D33EBE-826F-192A-A258-173DE92EAA75}"/>
            </a:ext>
          </a:extLst>
        </xdr:cNvPr>
        <xdr:cNvPicPr>
          <a:picLocks noChangeAspect="1"/>
        </xdr:cNvPicPr>
      </xdr:nvPicPr>
      <xdr:blipFill>
        <a:blip xmlns:r="http://schemas.openxmlformats.org/officeDocument/2006/relationships" r:embed="rId2"/>
        <a:stretch>
          <a:fillRect/>
        </a:stretch>
      </xdr:blipFill>
      <xdr:spPr>
        <a:xfrm>
          <a:off x="0" y="8401050"/>
          <a:ext cx="1076325"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xdr:col>
      <xdr:colOff>142875</xdr:colOff>
      <xdr:row>26</xdr:row>
      <xdr:rowOff>361950</xdr:rowOff>
    </xdr:to>
    <xdr:pic>
      <xdr:nvPicPr>
        <xdr:cNvPr id="2" name="Picture 1">
          <a:extLst>
            <a:ext uri="{FF2B5EF4-FFF2-40B4-BE49-F238E27FC236}">
              <a16:creationId xmlns:a16="http://schemas.microsoft.com/office/drawing/2014/main" id="{FD8275D7-1BB7-42E1-9D8E-A4CF016D616A}"/>
            </a:ext>
            <a:ext uri="{147F2762-F138-4A5C-976F-8EAC2B608ADB}">
              <a16:predDERef xmlns:a16="http://schemas.microsoft.com/office/drawing/2014/main" pred="{41D33EBE-826F-192A-A258-173DE92EAA75}"/>
            </a:ext>
          </a:extLst>
        </xdr:cNvPr>
        <xdr:cNvPicPr>
          <a:picLocks noChangeAspect="1"/>
        </xdr:cNvPicPr>
      </xdr:nvPicPr>
      <xdr:blipFill>
        <a:blip xmlns:r="http://schemas.openxmlformats.org/officeDocument/2006/relationships" r:embed="rId1"/>
        <a:stretch>
          <a:fillRect/>
        </a:stretch>
      </xdr:blipFill>
      <xdr:spPr>
        <a:xfrm>
          <a:off x="0" y="8020050"/>
          <a:ext cx="1076325" cy="361950"/>
        </a:xfrm>
        <a:prstGeom prst="rect">
          <a:avLst/>
        </a:prstGeom>
      </xdr:spPr>
    </xdr:pic>
    <xdr:clientData/>
  </xdr:twoCellAnchor>
  <xdr:twoCellAnchor editAs="oneCell">
    <xdr:from>
      <xdr:col>0</xdr:col>
      <xdr:colOff>9525</xdr:colOff>
      <xdr:row>22</xdr:row>
      <xdr:rowOff>57150</xdr:rowOff>
    </xdr:from>
    <xdr:to>
      <xdr:col>1</xdr:col>
      <xdr:colOff>714375</xdr:colOff>
      <xdr:row>24</xdr:row>
      <xdr:rowOff>161925</xdr:rowOff>
    </xdr:to>
    <xdr:pic>
      <xdr:nvPicPr>
        <xdr:cNvPr id="3" name="Picture 2">
          <a:extLst>
            <a:ext uri="{FF2B5EF4-FFF2-40B4-BE49-F238E27FC236}">
              <a16:creationId xmlns:a16="http://schemas.microsoft.com/office/drawing/2014/main" id="{334DD66D-24DD-5AB7-53E1-78E1031B5B2C}"/>
            </a:ext>
            <a:ext uri="{147F2762-F138-4A5C-976F-8EAC2B608ADB}">
              <a16:predDERef xmlns:a16="http://schemas.microsoft.com/office/drawing/2014/main" pred="{FD8275D7-1BB7-42E1-9D8E-A4CF016D616A}"/>
            </a:ext>
          </a:extLst>
        </xdr:cNvPr>
        <xdr:cNvPicPr>
          <a:picLocks noChangeAspect="1"/>
        </xdr:cNvPicPr>
      </xdr:nvPicPr>
      <xdr:blipFill>
        <a:blip xmlns:r="http://schemas.openxmlformats.org/officeDocument/2006/relationships" r:embed="rId2"/>
        <a:stretch>
          <a:fillRect/>
        </a:stretch>
      </xdr:blipFill>
      <xdr:spPr>
        <a:xfrm>
          <a:off x="9525" y="7696200"/>
          <a:ext cx="1638300" cy="4857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3" totalsRowShown="0">
  <autoFilter ref="A1:C3" xr:uid="{00000000-0009-0000-0100-000001000000}"/>
  <tableColumns count="3">
    <tableColumn id="1" xr3:uid="{00000000-0010-0000-0000-000001000000}" name="Column1" dataDxfId="10"/>
    <tableColumn id="2" xr3:uid="{00000000-0010-0000-0000-000002000000}" name="Required (Beginning)" dataDxfId="9">
      <calculatedColumnFormula>300/2</calculatedColumnFormula>
    </tableColumn>
    <tableColumn id="3" xr3:uid="{00000000-0010-0000-0000-000003000000}" name="Required (Remaining)" dataDxfId="8">
      <calculatedColumnFormula>SUM(Table1[[#This Row],[Required (Beginning)]]-B23-B24-B25-B26-B27-B28-B29-#REF!-#REF!)</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4" displayName="Table24" ref="A7:C18" totalsRowShown="0" headerRowDxfId="7">
  <autoFilter ref="A7:C18" xr:uid="{00000000-0009-0000-0100-000003000000}"/>
  <tableColumns count="3">
    <tableColumn id="1" xr3:uid="{00000000-0010-0000-0100-000001000000}" name="Column1" dataDxfId="6"/>
    <tableColumn id="2" xr3:uid="{00000000-0010-0000-0100-000002000000}" name="Column2" dataDxfId="5">
      <calculatedColumnFormula>#REF!</calculatedColumnFormula>
    </tableColumn>
    <tableColumn id="3" xr3:uid="{00000000-0010-0000-0100-000003000000}" name="Column3" dataDxfId="4">
      <calculatedColumnFormula>C7+B8</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43" displayName="Table243" ref="A21:C31" totalsRowShown="0" headerRowDxfId="3">
  <autoFilter ref="A21:C31" xr:uid="{00000000-0009-0000-0100-000002000000}"/>
  <tableColumns count="3">
    <tableColumn id="1" xr3:uid="{00000000-0010-0000-0200-000001000000}" name="Column1" dataDxfId="2"/>
    <tableColumn id="2" xr3:uid="{00000000-0010-0000-0200-000002000000}" name="Column2" dataDxfId="1">
      <calculatedColumnFormula>#REF!</calculatedColumnFormula>
    </tableColumn>
    <tableColumn id="3" xr3:uid="{00000000-0010-0000-0200-000003000000}" name="Column3" dataDxfId="0">
      <calculatedColumnFormula>C21+B22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opLeftCell="A13" workbookViewId="0">
      <selection activeCell="C31" sqref="C31"/>
    </sheetView>
  </sheetViews>
  <sheetFormatPr defaultRowHeight="15"/>
  <cols>
    <col min="1" max="1" width="22.5703125" style="20" bestFit="1" customWidth="1"/>
    <col min="2" max="2" width="20.42578125" style="19" customWidth="1"/>
    <col min="3" max="3" width="21" style="19" customWidth="1"/>
  </cols>
  <sheetData>
    <row r="1" spans="1:3">
      <c r="A1" s="20" t="s">
        <v>0</v>
      </c>
      <c r="B1" s="18" t="s">
        <v>1</v>
      </c>
      <c r="C1" s="18" t="s">
        <v>2</v>
      </c>
    </row>
    <row r="2" spans="1:3">
      <c r="A2" s="21" t="s">
        <v>3</v>
      </c>
      <c r="B2" s="19">
        <v>150</v>
      </c>
      <c r="C2" s="19">
        <f>B2-SUM(B10:B18)</f>
        <v>-30</v>
      </c>
    </row>
    <row r="3" spans="1:3">
      <c r="A3" s="21" t="s">
        <v>4</v>
      </c>
      <c r="B3" s="19">
        <v>150</v>
      </c>
      <c r="C3" s="19">
        <f>B3-SUM(B24:B30)</f>
        <v>20</v>
      </c>
    </row>
    <row r="6" spans="1:3" s="1" customFormat="1">
      <c r="A6" s="20"/>
      <c r="B6" s="19"/>
      <c r="C6" s="19"/>
    </row>
    <row r="7" spans="1:3">
      <c r="A7" s="21" t="s">
        <v>0</v>
      </c>
      <c r="B7" s="18" t="s">
        <v>5</v>
      </c>
      <c r="C7" s="18" t="s">
        <v>6</v>
      </c>
    </row>
    <row r="8" spans="1:3" s="1" customFormat="1">
      <c r="A8" s="21" t="s">
        <v>3</v>
      </c>
      <c r="B8" s="18"/>
      <c r="C8" s="18"/>
    </row>
    <row r="9" spans="1:3">
      <c r="A9" s="21" t="s">
        <v>7</v>
      </c>
      <c r="B9" s="18" t="s">
        <v>8</v>
      </c>
      <c r="C9" s="18" t="s">
        <v>9</v>
      </c>
    </row>
    <row r="10" spans="1:3">
      <c r="A10" s="22">
        <v>44578</v>
      </c>
      <c r="B10" s="19">
        <f>'0117'!C19</f>
        <v>20</v>
      </c>
      <c r="C10" s="19">
        <f>B10</f>
        <v>20</v>
      </c>
    </row>
    <row r="11" spans="1:3">
      <c r="A11" s="22">
        <v>44592</v>
      </c>
      <c r="B11" s="19">
        <f>'0131'!C19</f>
        <v>20</v>
      </c>
      <c r="C11" s="19">
        <f>C10+B11</f>
        <v>40</v>
      </c>
    </row>
    <row r="12" spans="1:3">
      <c r="A12" s="22">
        <v>44606</v>
      </c>
      <c r="B12" s="19">
        <f>'0214'!C19</f>
        <v>20</v>
      </c>
      <c r="C12" s="19">
        <f t="shared" ref="C12:C17" si="0">C11+B12</f>
        <v>60</v>
      </c>
    </row>
    <row r="13" spans="1:3">
      <c r="A13" s="22">
        <v>44620</v>
      </c>
      <c r="B13" s="19">
        <f>'0228'!C19</f>
        <v>20</v>
      </c>
      <c r="C13" s="19">
        <f t="shared" si="0"/>
        <v>80</v>
      </c>
    </row>
    <row r="14" spans="1:3">
      <c r="A14" s="22">
        <v>44634</v>
      </c>
      <c r="B14" s="19">
        <f>'0314'!C19</f>
        <v>20</v>
      </c>
      <c r="C14" s="19">
        <f t="shared" si="0"/>
        <v>100</v>
      </c>
    </row>
    <row r="15" spans="1:3">
      <c r="A15" s="22">
        <v>44656</v>
      </c>
      <c r="B15" s="19">
        <f>'0405'!C19</f>
        <v>20</v>
      </c>
      <c r="C15" s="19">
        <f t="shared" si="0"/>
        <v>120</v>
      </c>
    </row>
    <row r="16" spans="1:3">
      <c r="A16" s="22">
        <v>44662</v>
      </c>
      <c r="B16" s="19">
        <f>'0411'!C19</f>
        <v>20</v>
      </c>
      <c r="C16" s="19">
        <f t="shared" si="0"/>
        <v>140</v>
      </c>
    </row>
    <row r="17" spans="1:3">
      <c r="A17" s="22">
        <v>44676</v>
      </c>
      <c r="B17" s="19">
        <f>'0425'!C19</f>
        <v>20</v>
      </c>
      <c r="C17" s="19">
        <f t="shared" si="0"/>
        <v>160</v>
      </c>
    </row>
    <row r="18" spans="1:3">
      <c r="A18" s="22">
        <v>44690</v>
      </c>
      <c r="B18" s="19">
        <f>'0509'!C19</f>
        <v>20</v>
      </c>
      <c r="C18" s="19">
        <f>C17+B18</f>
        <v>180</v>
      </c>
    </row>
    <row r="21" spans="1:3">
      <c r="A21" s="21" t="s">
        <v>0</v>
      </c>
      <c r="B21" s="18" t="s">
        <v>5</v>
      </c>
      <c r="C21" s="18" t="s">
        <v>6</v>
      </c>
    </row>
    <row r="22" spans="1:3">
      <c r="A22" s="21" t="s">
        <v>10</v>
      </c>
      <c r="B22" s="18"/>
      <c r="C22" s="18"/>
    </row>
    <row r="23" spans="1:3">
      <c r="A23" s="21" t="s">
        <v>7</v>
      </c>
      <c r="B23" s="18" t="s">
        <v>8</v>
      </c>
      <c r="C23" s="18" t="s">
        <v>9</v>
      </c>
    </row>
    <row r="24" spans="1:3">
      <c r="A24" s="22">
        <v>44802</v>
      </c>
      <c r="B24" s="19">
        <f>'0509'!C18</f>
        <v>10</v>
      </c>
      <c r="C24" s="19">
        <f>Table243[[#This Row],[Column2]]</f>
        <v>10</v>
      </c>
    </row>
    <row r="25" spans="1:3">
      <c r="A25" s="22">
        <v>44816</v>
      </c>
      <c r="B25" s="19">
        <f>'0829'!C19</f>
        <v>20</v>
      </c>
      <c r="C25" s="19">
        <f>C24+B25</f>
        <v>30</v>
      </c>
    </row>
    <row r="26" spans="1:3">
      <c r="A26" s="22">
        <v>44830</v>
      </c>
      <c r="B26" s="19">
        <f>'0912'!C19</f>
        <v>20</v>
      </c>
      <c r="C26" s="19">
        <f t="shared" ref="C26:C28" si="1">C25+B26</f>
        <v>50</v>
      </c>
    </row>
    <row r="27" spans="1:3">
      <c r="A27" s="22">
        <v>44844</v>
      </c>
      <c r="B27" s="19">
        <f>'0926'!C19</f>
        <v>20</v>
      </c>
      <c r="C27" s="19">
        <f t="shared" si="1"/>
        <v>70</v>
      </c>
    </row>
    <row r="28" spans="1:3">
      <c r="A28" s="22">
        <v>44858</v>
      </c>
      <c r="B28" s="19">
        <f>'1010'!C19</f>
        <v>20</v>
      </c>
      <c r="C28" s="19">
        <f t="shared" si="1"/>
        <v>90</v>
      </c>
    </row>
    <row r="29" spans="1:3">
      <c r="A29" s="22">
        <v>44872</v>
      </c>
      <c r="B29" s="19">
        <f>'1024'!C19</f>
        <v>20</v>
      </c>
      <c r="C29" s="19">
        <f>C28+B29</f>
        <v>110</v>
      </c>
    </row>
    <row r="30" spans="1:3">
      <c r="A30" s="22">
        <v>44886</v>
      </c>
      <c r="B30" s="19">
        <f>'1107'!C19</f>
        <v>20</v>
      </c>
      <c r="C30" s="19">
        <f>C29+B30</f>
        <v>130</v>
      </c>
    </row>
    <row r="31" spans="1:3">
      <c r="A31" s="22">
        <v>44900</v>
      </c>
      <c r="B31" s="19">
        <f>'1205'!C19</f>
        <v>20</v>
      </c>
      <c r="C31" s="19">
        <f>C30+B31</f>
        <v>150</v>
      </c>
    </row>
  </sheetData>
  <phoneticPr fontId="5" type="noConversion"/>
  <pageMargins left="0.7" right="0.7" top="0.75" bottom="0.75" header="0.3" footer="0.3"/>
  <pageSetup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
  <sheetViews>
    <sheetView zoomScaleNormal="100" workbookViewId="0">
      <selection activeCell="G23" sqref="G23"/>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13">
        <f>'0425'!A17+3</f>
        <v>44690</v>
      </c>
      <c r="B5" s="14"/>
      <c r="C5" s="15"/>
      <c r="D5" s="15"/>
    </row>
    <row r="6" spans="1:4" ht="43.35" customHeight="1">
      <c r="A6" s="13">
        <f>A5+1</f>
        <v>44691</v>
      </c>
      <c r="B6" s="14" t="s">
        <v>69</v>
      </c>
      <c r="C6" s="15">
        <v>5</v>
      </c>
      <c r="D6" s="15"/>
    </row>
    <row r="7" spans="1:4" ht="43.35" customHeight="1">
      <c r="A7" s="13">
        <f>A6+1</f>
        <v>44692</v>
      </c>
      <c r="B7" s="27" t="s">
        <v>70</v>
      </c>
      <c r="C7" s="15">
        <v>5</v>
      </c>
      <c r="D7" s="15"/>
    </row>
    <row r="8" spans="1:4" ht="43.35" customHeight="1">
      <c r="A8" s="13">
        <f>A7+1</f>
        <v>44693</v>
      </c>
      <c r="B8" s="27"/>
      <c r="C8" s="15"/>
      <c r="D8" s="15"/>
    </row>
    <row r="9" spans="1:4" ht="43.35" customHeight="1" thickBot="1">
      <c r="A9" s="13">
        <f>A8+1</f>
        <v>44694</v>
      </c>
      <c r="B9" s="14"/>
      <c r="C9" s="17"/>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44697</v>
      </c>
      <c r="B13" s="14"/>
      <c r="C13" s="15"/>
      <c r="D13" s="15"/>
    </row>
    <row r="14" spans="1:4" ht="43.35" customHeight="1">
      <c r="A14" s="13">
        <f>A13+1</f>
        <v>44698</v>
      </c>
      <c r="B14" s="14"/>
      <c r="C14" s="15"/>
      <c r="D14" s="15"/>
    </row>
    <row r="15" spans="1:4" ht="43.35" customHeight="1">
      <c r="A15" s="13">
        <f>A14+1</f>
        <v>44699</v>
      </c>
      <c r="B15" s="27" t="s">
        <v>70</v>
      </c>
      <c r="C15" s="15">
        <v>5</v>
      </c>
      <c r="D15" s="15"/>
    </row>
    <row r="16" spans="1:4" ht="43.35" customHeight="1">
      <c r="A16" s="13">
        <f>A15+1</f>
        <v>44700</v>
      </c>
      <c r="B16" s="27" t="s">
        <v>70</v>
      </c>
      <c r="C16" s="15">
        <v>5</v>
      </c>
      <c r="D16" s="15"/>
    </row>
    <row r="17" spans="1:4" ht="43.35" customHeight="1">
      <c r="A17" s="13">
        <f>A16+1</f>
        <v>44701</v>
      </c>
      <c r="B17" s="14"/>
      <c r="C17" s="15"/>
      <c r="D17" s="15"/>
    </row>
    <row r="18" spans="1:4" ht="15.75" thickBot="1">
      <c r="B18" s="5" t="s">
        <v>21</v>
      </c>
      <c r="C18" s="6">
        <f>SUM(C13:C17)</f>
        <v>10</v>
      </c>
    </row>
    <row r="19" spans="1:4" ht="15.75" thickTop="1">
      <c r="B19" s="5" t="s">
        <v>27</v>
      </c>
      <c r="C19" s="12">
        <f>SUM(C10+C18)</f>
        <v>20</v>
      </c>
    </row>
    <row r="21" spans="1:4">
      <c r="A21" s="32" t="s">
        <v>12</v>
      </c>
      <c r="B21" s="32"/>
      <c r="D21" s="26">
        <v>44701</v>
      </c>
    </row>
    <row r="22" spans="1:4">
      <c r="A22" s="33" t="s">
        <v>29</v>
      </c>
      <c r="B22" s="33"/>
      <c r="D22" t="s">
        <v>14</v>
      </c>
    </row>
    <row r="24" spans="1:4">
      <c r="A24" s="32" t="s">
        <v>74</v>
      </c>
      <c r="B24" s="32"/>
      <c r="D24" s="26">
        <v>44700</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49166666666666664" right="0.7" top="0.75" bottom="0.25" header="0.3" footer="0.3"/>
  <pageSetup orientation="portrait" r:id="rId1"/>
  <headerFooter>
    <oddHeader>&amp;C&amp;"-,Bold"&amp;12St. Bonaventure University School of Education
Graduate Assistant Schedule 2020-2021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8"/>
  <sheetViews>
    <sheetView topLeftCell="A5" workbookViewId="0">
      <selection activeCell="B17" sqref="B17"/>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44802</v>
      </c>
      <c r="B5" s="14" t="s">
        <v>75</v>
      </c>
      <c r="C5" s="15"/>
      <c r="D5" s="15"/>
    </row>
    <row r="6" spans="1:4" ht="43.35" customHeight="1">
      <c r="A6" s="13">
        <f>A5+1</f>
        <v>44803</v>
      </c>
      <c r="B6" s="14" t="s">
        <v>76</v>
      </c>
      <c r="C6" s="15">
        <v>1</v>
      </c>
      <c r="D6" s="15"/>
    </row>
    <row r="7" spans="1:4" ht="43.35" customHeight="1">
      <c r="A7" s="13">
        <f>A6+1</f>
        <v>44804</v>
      </c>
      <c r="B7" s="14"/>
      <c r="C7" s="15"/>
      <c r="D7" s="15"/>
    </row>
    <row r="8" spans="1:4" ht="43.35" customHeight="1">
      <c r="A8" s="13">
        <f>A7+1</f>
        <v>44805</v>
      </c>
      <c r="B8" s="14" t="s">
        <v>77</v>
      </c>
      <c r="C8" s="15">
        <v>5</v>
      </c>
      <c r="D8" s="15"/>
    </row>
    <row r="9" spans="1:4" ht="34.15" customHeight="1" thickBot="1">
      <c r="A9" s="13">
        <f>A8+1</f>
        <v>44806</v>
      </c>
      <c r="B9" s="14" t="s">
        <v>78</v>
      </c>
      <c r="C9" s="16">
        <v>4</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44809</v>
      </c>
      <c r="B13" s="14" t="s">
        <v>79</v>
      </c>
      <c r="C13" s="15">
        <v>5</v>
      </c>
      <c r="D13" s="15"/>
    </row>
    <row r="14" spans="1:4" ht="43.35" customHeight="1">
      <c r="A14" s="13">
        <f>A13+1</f>
        <v>44810</v>
      </c>
      <c r="B14" s="14" t="s">
        <v>80</v>
      </c>
      <c r="C14" s="15">
        <v>1</v>
      </c>
      <c r="D14" s="15"/>
    </row>
    <row r="15" spans="1:4" ht="43.35" customHeight="1">
      <c r="A15" s="13">
        <f>A14+1</f>
        <v>44811</v>
      </c>
      <c r="B15" s="14"/>
      <c r="C15" s="15"/>
      <c r="D15" s="15"/>
    </row>
    <row r="16" spans="1:4" ht="43.35" customHeight="1">
      <c r="A16" s="13">
        <f>A15+1</f>
        <v>44812</v>
      </c>
      <c r="B16" s="14"/>
      <c r="C16" s="15"/>
      <c r="D16" s="15"/>
    </row>
    <row r="17" spans="1:4" ht="43.35" customHeight="1">
      <c r="A17" s="13">
        <f>A16+1</f>
        <v>44813</v>
      </c>
      <c r="B17" s="14" t="s">
        <v>81</v>
      </c>
      <c r="C17" s="15">
        <v>4</v>
      </c>
      <c r="D17" s="15"/>
    </row>
    <row r="18" spans="1:4" ht="15.75" thickBot="1">
      <c r="B18" s="5" t="s">
        <v>21</v>
      </c>
      <c r="C18" s="6">
        <f>SUM(C13:C17)</f>
        <v>10</v>
      </c>
    </row>
    <row r="19" spans="1:4" ht="15.75" thickTop="1">
      <c r="B19" s="5" t="s">
        <v>27</v>
      </c>
      <c r="C19" s="12">
        <f>SUM(C10+C18)</f>
        <v>20</v>
      </c>
    </row>
    <row r="21" spans="1:4">
      <c r="A21" s="32" t="s">
        <v>12</v>
      </c>
      <c r="B21" s="32"/>
      <c r="D21" s="26">
        <v>44813</v>
      </c>
    </row>
    <row r="22" spans="1:4">
      <c r="A22" s="33" t="s">
        <v>29</v>
      </c>
      <c r="B22" s="33"/>
      <c r="D22" t="s">
        <v>14</v>
      </c>
    </row>
    <row r="24" spans="1:4">
      <c r="A24" s="32"/>
      <c r="B24" s="32"/>
      <c r="D24" s="3"/>
    </row>
    <row r="25" spans="1:4">
      <c r="A25" s="33" t="s">
        <v>31</v>
      </c>
      <c r="B25" s="33"/>
      <c r="D25" t="s">
        <v>14</v>
      </c>
    </row>
    <row r="26" spans="1:4">
      <c r="A26" s="29" t="s">
        <v>32</v>
      </c>
      <c r="B26" s="29"/>
      <c r="C26" s="29"/>
      <c r="D26" s="29"/>
    </row>
    <row r="27" spans="1:4">
      <c r="A27" s="29"/>
      <c r="B27" s="29"/>
      <c r="C27" s="29"/>
      <c r="D27" s="29"/>
    </row>
    <row r="28" spans="1:4">
      <c r="A28" s="29"/>
      <c r="B28" s="29"/>
      <c r="C28" s="29"/>
      <c r="D28" s="29"/>
    </row>
  </sheetData>
  <mergeCells count="5">
    <mergeCell ref="A21:B21"/>
    <mergeCell ref="A22:B22"/>
    <mergeCell ref="A24:B24"/>
    <mergeCell ref="A25:B25"/>
    <mergeCell ref="A26:D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
  <sheetViews>
    <sheetView topLeftCell="A8" workbookViewId="0">
      <selection activeCell="A21" sqref="A21:B21"/>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2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44816</v>
      </c>
      <c r="B5" s="14" t="s">
        <v>82</v>
      </c>
      <c r="C5" s="15">
        <v>2</v>
      </c>
      <c r="D5" s="15"/>
    </row>
    <row r="6" spans="1:4" ht="43.35" customHeight="1">
      <c r="A6" s="13">
        <f>A5+1</f>
        <v>44817</v>
      </c>
      <c r="B6" s="14" t="s">
        <v>83</v>
      </c>
      <c r="C6" s="15">
        <v>2</v>
      </c>
      <c r="D6" s="15"/>
    </row>
    <row r="7" spans="1:4" ht="43.35" customHeight="1">
      <c r="A7" s="13">
        <f>A6+1</f>
        <v>44818</v>
      </c>
      <c r="B7" s="14" t="s">
        <v>84</v>
      </c>
      <c r="C7" s="15">
        <v>2</v>
      </c>
      <c r="D7" s="15"/>
    </row>
    <row r="8" spans="1:4" ht="43.35" customHeight="1">
      <c r="A8" s="13">
        <f>A7+1</f>
        <v>44819</v>
      </c>
      <c r="B8" s="14" t="s">
        <v>85</v>
      </c>
      <c r="C8" s="15">
        <v>4</v>
      </c>
      <c r="D8" s="15"/>
    </row>
    <row r="9" spans="1:4" ht="34.15" customHeight="1" thickBot="1">
      <c r="A9" s="13">
        <f>A8+1</f>
        <v>44820</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44823</v>
      </c>
      <c r="B13" s="14" t="s">
        <v>86</v>
      </c>
      <c r="C13" s="15">
        <v>2</v>
      </c>
      <c r="D13" s="15"/>
    </row>
    <row r="14" spans="1:4" ht="43.35" customHeight="1">
      <c r="A14" s="13">
        <f>A13+1</f>
        <v>44824</v>
      </c>
      <c r="B14" s="14" t="s">
        <v>87</v>
      </c>
      <c r="C14" s="15">
        <v>2</v>
      </c>
      <c r="D14" s="15"/>
    </row>
    <row r="15" spans="1:4" ht="43.35" customHeight="1">
      <c r="A15" s="13">
        <f>A14+1</f>
        <v>44825</v>
      </c>
      <c r="B15" s="27" t="s">
        <v>88</v>
      </c>
      <c r="C15" s="15">
        <v>1</v>
      </c>
      <c r="D15" s="15"/>
    </row>
    <row r="16" spans="1:4" ht="43.35" customHeight="1">
      <c r="A16" s="13">
        <f>A15+1</f>
        <v>44826</v>
      </c>
      <c r="B16" s="14" t="s">
        <v>89</v>
      </c>
      <c r="C16" s="15">
        <v>3</v>
      </c>
      <c r="D16" s="15"/>
    </row>
    <row r="17" spans="1:4" ht="43.35" customHeight="1">
      <c r="A17" s="13">
        <f>A16+1</f>
        <v>44827</v>
      </c>
      <c r="B17" s="27" t="s">
        <v>90</v>
      </c>
      <c r="C17" s="15">
        <v>2</v>
      </c>
      <c r="D17" s="15"/>
    </row>
    <row r="18" spans="1:4" ht="15.75" thickBot="1">
      <c r="B18" s="5" t="s">
        <v>21</v>
      </c>
      <c r="C18" s="6">
        <f>SUM(C13:C17)</f>
        <v>10</v>
      </c>
    </row>
    <row r="19" spans="1:4" ht="15.75" thickTop="1">
      <c r="B19" s="5" t="s">
        <v>27</v>
      </c>
      <c r="C19" s="12">
        <f>SUM(C10+C18)</f>
        <v>20</v>
      </c>
    </row>
    <row r="21" spans="1:4">
      <c r="A21" s="32" t="s">
        <v>12</v>
      </c>
      <c r="B21" s="32"/>
      <c r="D21" s="26">
        <v>44827</v>
      </c>
    </row>
    <row r="22" spans="1:4">
      <c r="A22" s="33" t="s">
        <v>29</v>
      </c>
      <c r="B22" s="33"/>
      <c r="D22" t="s">
        <v>14</v>
      </c>
    </row>
    <row r="23" spans="1:4">
      <c r="D23" s="3"/>
    </row>
    <row r="24" spans="1:4">
      <c r="A24" s="33" t="s">
        <v>31</v>
      </c>
      <c r="B24" s="33"/>
      <c r="D24" t="s">
        <v>14</v>
      </c>
    </row>
    <row r="25" spans="1:4">
      <c r="D25" s="3"/>
    </row>
    <row r="26" spans="1:4">
      <c r="A26" s="33" t="s">
        <v>31</v>
      </c>
      <c r="B26" s="33"/>
      <c r="D26" t="s">
        <v>14</v>
      </c>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6:B26"/>
    <mergeCell ref="A27:D29"/>
    <mergeCell ref="A24:B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0"/>
  <sheetViews>
    <sheetView topLeftCell="A9" workbookViewId="0">
      <selection activeCell="B8" sqref="B8"/>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44830</v>
      </c>
      <c r="B5" s="27" t="s">
        <v>91</v>
      </c>
      <c r="C5" s="15">
        <v>2</v>
      </c>
      <c r="D5" s="15"/>
    </row>
    <row r="6" spans="1:4" ht="43.35" customHeight="1">
      <c r="A6" s="13">
        <f>A5+1</f>
        <v>44831</v>
      </c>
      <c r="B6" s="27" t="s">
        <v>92</v>
      </c>
      <c r="C6" s="15">
        <v>2</v>
      </c>
      <c r="D6" s="15"/>
    </row>
    <row r="7" spans="1:4" ht="43.35" customHeight="1">
      <c r="A7" s="13">
        <f>A6+1</f>
        <v>44832</v>
      </c>
      <c r="B7" s="14" t="s">
        <v>93</v>
      </c>
      <c r="C7" s="15">
        <v>4</v>
      </c>
      <c r="D7" s="15"/>
    </row>
    <row r="8" spans="1:4" ht="43.35" customHeight="1">
      <c r="A8" s="13">
        <f>A7+1</f>
        <v>44833</v>
      </c>
      <c r="B8" s="27" t="s">
        <v>91</v>
      </c>
      <c r="C8" s="15">
        <v>2</v>
      </c>
      <c r="D8" s="15"/>
    </row>
    <row r="9" spans="1:4" ht="34.15" customHeight="1" thickBot="1">
      <c r="A9" s="13">
        <f>A8+1</f>
        <v>44834</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44837</v>
      </c>
      <c r="B13" s="14"/>
      <c r="C13" s="15"/>
      <c r="D13" s="15"/>
    </row>
    <row r="14" spans="1:4" ht="43.35" customHeight="1">
      <c r="A14" s="13">
        <f>A13+1</f>
        <v>44838</v>
      </c>
      <c r="B14" s="14"/>
      <c r="C14" s="15"/>
      <c r="D14" s="15"/>
    </row>
    <row r="15" spans="1:4" ht="43.35" customHeight="1">
      <c r="A15" s="13">
        <f>A14+1</f>
        <v>44839</v>
      </c>
      <c r="B15" s="27" t="s">
        <v>93</v>
      </c>
      <c r="C15" s="15">
        <v>4</v>
      </c>
      <c r="D15" s="15"/>
    </row>
    <row r="16" spans="1:4" ht="43.35" customHeight="1">
      <c r="A16" s="13">
        <f>A15+1</f>
        <v>44840</v>
      </c>
      <c r="B16" s="14"/>
      <c r="C16" s="15"/>
      <c r="D16" s="15"/>
    </row>
    <row r="17" spans="1:4" ht="43.35" customHeight="1">
      <c r="A17" s="13">
        <f>A16+1</f>
        <v>44841</v>
      </c>
      <c r="B17" s="14" t="s">
        <v>94</v>
      </c>
      <c r="C17" s="15">
        <v>6</v>
      </c>
      <c r="D17" s="15"/>
    </row>
    <row r="18" spans="1:4">
      <c r="B18" s="5" t="s">
        <v>21</v>
      </c>
      <c r="C18" s="6">
        <f>SUM(C13:C17)</f>
        <v>10</v>
      </c>
    </row>
    <row r="19" spans="1:4" ht="15.75" thickTop="1">
      <c r="B19" s="5" t="s">
        <v>27</v>
      </c>
      <c r="C19" s="12">
        <f>SUM(C10+C18)</f>
        <v>20</v>
      </c>
    </row>
    <row r="21" spans="1:4">
      <c r="A21" s="32" t="s">
        <v>12</v>
      </c>
      <c r="B21" s="32"/>
      <c r="D21" s="26">
        <v>44841</v>
      </c>
    </row>
    <row r="22" spans="1:4">
      <c r="A22" s="33" t="s">
        <v>29</v>
      </c>
      <c r="B22" s="33"/>
      <c r="D22" t="s">
        <v>14</v>
      </c>
    </row>
    <row r="24" spans="1:4">
      <c r="A24" s="32"/>
      <c r="B24" s="32"/>
      <c r="D24" s="26">
        <v>44843</v>
      </c>
    </row>
    <row r="25" spans="1:4">
      <c r="A25" s="33" t="s">
        <v>31</v>
      </c>
      <c r="B25" s="33"/>
      <c r="D25" t="s">
        <v>14</v>
      </c>
    </row>
    <row r="26" spans="1:4" ht="31.5" customHeight="1">
      <c r="A26" s="32"/>
      <c r="B26" s="32"/>
      <c r="D26" s="26">
        <v>44844</v>
      </c>
    </row>
    <row r="27" spans="1:4">
      <c r="A27" s="33" t="s">
        <v>31</v>
      </c>
      <c r="B27" s="33"/>
      <c r="D27" t="s">
        <v>14</v>
      </c>
    </row>
    <row r="28" spans="1:4">
      <c r="A28" s="29" t="s">
        <v>32</v>
      </c>
      <c r="B28" s="29"/>
      <c r="C28" s="29"/>
      <c r="D28" s="29"/>
    </row>
    <row r="29" spans="1:4">
      <c r="A29" s="29"/>
      <c r="B29" s="29"/>
      <c r="C29" s="29"/>
      <c r="D29" s="29"/>
    </row>
    <row r="30" spans="1:4">
      <c r="A30" s="29"/>
      <c r="B30" s="29"/>
      <c r="C30" s="29"/>
      <c r="D30" s="29"/>
    </row>
  </sheetData>
  <mergeCells count="7">
    <mergeCell ref="A21:B21"/>
    <mergeCell ref="A22:B22"/>
    <mergeCell ref="A26:B26"/>
    <mergeCell ref="A27:B27"/>
    <mergeCell ref="A28:D30"/>
    <mergeCell ref="A24:B24"/>
    <mergeCell ref="A25:B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0"/>
  <sheetViews>
    <sheetView topLeftCell="A17" workbookViewId="0">
      <selection activeCell="D26" sqref="D26"/>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44844</v>
      </c>
      <c r="B5" s="14" t="s">
        <v>95</v>
      </c>
      <c r="C5" s="15">
        <v>2</v>
      </c>
      <c r="D5" s="15"/>
    </row>
    <row r="6" spans="1:4" ht="43.35" customHeight="1">
      <c r="A6" s="13">
        <f>A5+1</f>
        <v>44845</v>
      </c>
      <c r="B6" s="14" t="s">
        <v>96</v>
      </c>
      <c r="C6" s="15">
        <v>1</v>
      </c>
      <c r="D6" s="15"/>
    </row>
    <row r="7" spans="1:4" ht="43.35" customHeight="1">
      <c r="A7" s="13">
        <f>A6+1</f>
        <v>44846</v>
      </c>
      <c r="B7" s="14" t="s">
        <v>97</v>
      </c>
      <c r="C7" s="15">
        <v>4</v>
      </c>
      <c r="D7" s="15"/>
    </row>
    <row r="8" spans="1:4" ht="43.35" customHeight="1">
      <c r="A8" s="13">
        <f>A7+1</f>
        <v>44847</v>
      </c>
      <c r="B8" s="27" t="s">
        <v>98</v>
      </c>
      <c r="C8" s="15">
        <v>3</v>
      </c>
      <c r="D8" s="15"/>
    </row>
    <row r="9" spans="1:4" ht="34.15" customHeight="1" thickBot="1">
      <c r="A9" s="13">
        <f>A8+1</f>
        <v>44848</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44851</v>
      </c>
      <c r="B13" s="14" t="s">
        <v>99</v>
      </c>
      <c r="C13" s="15">
        <v>2</v>
      </c>
      <c r="D13" s="15"/>
    </row>
    <row r="14" spans="1:4" ht="43.35" customHeight="1">
      <c r="A14" s="13">
        <f>A13+1</f>
        <v>44852</v>
      </c>
      <c r="B14" s="14" t="s">
        <v>100</v>
      </c>
      <c r="C14" s="15">
        <v>3</v>
      </c>
      <c r="D14" s="15"/>
    </row>
    <row r="15" spans="1:4" ht="43.35" customHeight="1">
      <c r="A15" s="13">
        <f>A14+1</f>
        <v>44853</v>
      </c>
      <c r="B15" s="14"/>
      <c r="C15" s="15"/>
      <c r="D15" s="15"/>
    </row>
    <row r="16" spans="1:4" ht="43.35" customHeight="1">
      <c r="A16" s="13">
        <f>A15+1</f>
        <v>44854</v>
      </c>
      <c r="B16" s="14" t="s">
        <v>101</v>
      </c>
      <c r="C16" s="15">
        <v>3</v>
      </c>
      <c r="D16" s="15"/>
    </row>
    <row r="17" spans="1:4" ht="43.35" customHeight="1">
      <c r="A17" s="13">
        <f>A16+1</f>
        <v>44855</v>
      </c>
      <c r="B17" s="27" t="s">
        <v>101</v>
      </c>
      <c r="C17" s="15">
        <v>2</v>
      </c>
      <c r="D17" s="15"/>
    </row>
    <row r="18" spans="1:4" ht="15.75" thickBot="1">
      <c r="B18" s="5" t="s">
        <v>21</v>
      </c>
      <c r="C18" s="6">
        <f>SUM(C13:C17)</f>
        <v>10</v>
      </c>
    </row>
    <row r="19" spans="1:4" ht="15.75" thickTop="1">
      <c r="B19" s="5" t="s">
        <v>27</v>
      </c>
      <c r="C19" s="12">
        <f>SUM(C10+C18)</f>
        <v>20</v>
      </c>
    </row>
    <row r="21" spans="1:4">
      <c r="A21" s="32" t="s">
        <v>12</v>
      </c>
      <c r="B21" s="32"/>
      <c r="D21" s="26">
        <v>44855</v>
      </c>
    </row>
    <row r="22" spans="1:4">
      <c r="A22" s="33" t="s">
        <v>29</v>
      </c>
      <c r="B22" s="33"/>
      <c r="D22" t="s">
        <v>14</v>
      </c>
    </row>
    <row r="24" spans="1:4">
      <c r="A24" s="32"/>
      <c r="B24" s="32"/>
      <c r="D24" s="26">
        <v>44858</v>
      </c>
    </row>
    <row r="25" spans="1:4">
      <c r="A25" s="33" t="s">
        <v>31</v>
      </c>
      <c r="B25" s="33"/>
      <c r="D25" t="s">
        <v>14</v>
      </c>
    </row>
    <row r="26" spans="1:4" ht="27" customHeight="1">
      <c r="A26" s="32"/>
      <c r="B26" s="32"/>
      <c r="D26" s="26">
        <v>44858</v>
      </c>
    </row>
    <row r="27" spans="1:4">
      <c r="A27" s="33" t="s">
        <v>31</v>
      </c>
      <c r="B27" s="33"/>
      <c r="D27" t="s">
        <v>14</v>
      </c>
    </row>
    <row r="28" spans="1:4">
      <c r="A28" s="29" t="s">
        <v>32</v>
      </c>
      <c r="B28" s="29"/>
      <c r="C28" s="29"/>
      <c r="D28" s="29"/>
    </row>
    <row r="29" spans="1:4">
      <c r="A29" s="29"/>
      <c r="B29" s="29"/>
      <c r="C29" s="29"/>
      <c r="D29" s="29"/>
    </row>
    <row r="30" spans="1:4">
      <c r="A30" s="29"/>
      <c r="B30" s="29"/>
      <c r="C30" s="29"/>
      <c r="D30" s="29"/>
    </row>
  </sheetData>
  <mergeCells count="7">
    <mergeCell ref="A21:B21"/>
    <mergeCell ref="A22:B22"/>
    <mergeCell ref="A26:B26"/>
    <mergeCell ref="A27:B27"/>
    <mergeCell ref="A28:D30"/>
    <mergeCell ref="A24:B24"/>
    <mergeCell ref="A25:B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1"/>
  <sheetViews>
    <sheetView topLeftCell="A15" workbookViewId="0">
      <selection activeCell="B17" sqref="B17"/>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44858</v>
      </c>
      <c r="B5" s="14" t="s">
        <v>102</v>
      </c>
      <c r="C5" s="15"/>
      <c r="D5" s="15"/>
    </row>
    <row r="6" spans="1:4" ht="43.35" customHeight="1">
      <c r="A6" s="13">
        <f>A5+1</f>
        <v>44859</v>
      </c>
      <c r="B6" s="27" t="s">
        <v>101</v>
      </c>
      <c r="C6" s="15">
        <v>3</v>
      </c>
      <c r="D6" s="15"/>
    </row>
    <row r="7" spans="1:4" ht="43.35" customHeight="1">
      <c r="A7" s="13">
        <f>A6+1</f>
        <v>44860</v>
      </c>
      <c r="B7" s="27" t="s">
        <v>101</v>
      </c>
      <c r="C7" s="15">
        <v>3</v>
      </c>
      <c r="D7" s="15"/>
    </row>
    <row r="8" spans="1:4" ht="43.35" customHeight="1">
      <c r="A8" s="13">
        <f>A7+1</f>
        <v>44861</v>
      </c>
      <c r="B8" s="27" t="s">
        <v>101</v>
      </c>
      <c r="C8" s="15">
        <v>4</v>
      </c>
      <c r="D8" s="15"/>
    </row>
    <row r="9" spans="1:4" ht="34.15" customHeight="1" thickBot="1">
      <c r="A9" s="13">
        <f>A8+1</f>
        <v>44862</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44865</v>
      </c>
      <c r="B13" s="14"/>
      <c r="C13" s="15"/>
      <c r="D13" s="15"/>
    </row>
    <row r="14" spans="1:4" ht="43.35" customHeight="1">
      <c r="A14" s="13">
        <f>A13+1</f>
        <v>44866</v>
      </c>
      <c r="B14" s="14" t="s">
        <v>103</v>
      </c>
      <c r="C14" s="15">
        <v>3</v>
      </c>
      <c r="D14" s="15"/>
    </row>
    <row r="15" spans="1:4" ht="43.35" customHeight="1">
      <c r="A15" s="13">
        <f>A14+1</f>
        <v>44867</v>
      </c>
      <c r="B15" s="27" t="s">
        <v>91</v>
      </c>
      <c r="C15" s="15">
        <v>1</v>
      </c>
      <c r="D15" s="15"/>
    </row>
    <row r="16" spans="1:4" ht="43.35" customHeight="1">
      <c r="A16" s="13">
        <f>A15+1</f>
        <v>44868</v>
      </c>
      <c r="B16" s="27" t="s">
        <v>104</v>
      </c>
      <c r="C16" s="15">
        <v>3</v>
      </c>
      <c r="D16" s="15"/>
    </row>
    <row r="17" spans="1:4" ht="43.35" customHeight="1">
      <c r="A17" s="13">
        <f>A16+1</f>
        <v>44869</v>
      </c>
      <c r="B17" s="27" t="s">
        <v>105</v>
      </c>
      <c r="C17" s="15">
        <v>3</v>
      </c>
      <c r="D17" s="15"/>
    </row>
    <row r="18" spans="1:4" ht="15.75" thickBot="1">
      <c r="B18" s="5" t="s">
        <v>21</v>
      </c>
      <c r="C18" s="6">
        <f>SUM(C13:C17)</f>
        <v>10</v>
      </c>
    </row>
    <row r="19" spans="1:4" ht="15.75" thickTop="1">
      <c r="B19" s="5" t="s">
        <v>27</v>
      </c>
      <c r="C19" s="12">
        <f>SUM(C10+C18)</f>
        <v>20</v>
      </c>
    </row>
    <row r="21" spans="1:4">
      <c r="A21" s="32" t="s">
        <v>12</v>
      </c>
      <c r="B21" s="32"/>
      <c r="D21" s="26">
        <v>44868</v>
      </c>
    </row>
    <row r="22" spans="1:4">
      <c r="A22" s="33" t="s">
        <v>29</v>
      </c>
      <c r="B22" s="33"/>
      <c r="D22" t="s">
        <v>14</v>
      </c>
    </row>
    <row r="25" spans="1:4">
      <c r="A25" s="32"/>
      <c r="B25" s="32"/>
      <c r="D25" s="26">
        <v>44873</v>
      </c>
    </row>
    <row r="26" spans="1:4">
      <c r="A26" s="33" t="s">
        <v>31</v>
      </c>
      <c r="B26" s="33"/>
      <c r="D26" t="s">
        <v>14</v>
      </c>
    </row>
    <row r="27" spans="1:4" ht="31.5" customHeight="1">
      <c r="A27" s="32"/>
      <c r="B27" s="32"/>
      <c r="D27" s="26">
        <v>44873</v>
      </c>
    </row>
    <row r="28" spans="1:4">
      <c r="A28" s="33" t="s">
        <v>31</v>
      </c>
      <c r="B28" s="33"/>
      <c r="D28" t="s">
        <v>14</v>
      </c>
    </row>
    <row r="29" spans="1:4">
      <c r="A29" s="29" t="s">
        <v>32</v>
      </c>
      <c r="B29" s="29"/>
      <c r="C29" s="29"/>
      <c r="D29" s="29"/>
    </row>
    <row r="30" spans="1:4">
      <c r="A30" s="29"/>
      <c r="B30" s="29"/>
      <c r="C30" s="29"/>
      <c r="D30" s="29"/>
    </row>
    <row r="31" spans="1:4">
      <c r="A31" s="29"/>
      <c r="B31" s="29"/>
      <c r="C31" s="29"/>
      <c r="D31" s="29"/>
    </row>
  </sheetData>
  <mergeCells count="7">
    <mergeCell ref="A21:B21"/>
    <mergeCell ref="A22:B22"/>
    <mergeCell ref="A27:B27"/>
    <mergeCell ref="A28:B28"/>
    <mergeCell ref="A29:D31"/>
    <mergeCell ref="A25:B25"/>
    <mergeCell ref="A26:B2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1"/>
  <sheetViews>
    <sheetView topLeftCell="A13" workbookViewId="0">
      <selection activeCell="G33" sqref="G33"/>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44872</v>
      </c>
      <c r="B5" s="27" t="s">
        <v>105</v>
      </c>
      <c r="C5" s="15">
        <v>3</v>
      </c>
      <c r="D5" s="15"/>
    </row>
    <row r="6" spans="1:4" ht="43.35" customHeight="1">
      <c r="A6" s="13">
        <f>A5+1</f>
        <v>44873</v>
      </c>
      <c r="B6" s="14"/>
      <c r="C6" s="15"/>
      <c r="D6" s="15"/>
    </row>
    <row r="7" spans="1:4" ht="43.35" customHeight="1">
      <c r="A7" s="13">
        <f>A6+1</f>
        <v>44874</v>
      </c>
      <c r="B7" s="27" t="s">
        <v>105</v>
      </c>
      <c r="C7" s="15">
        <v>3</v>
      </c>
      <c r="D7" s="15"/>
    </row>
    <row r="8" spans="1:4" ht="43.35" customHeight="1">
      <c r="A8" s="13">
        <f>A7+1</f>
        <v>44875</v>
      </c>
      <c r="B8" s="27" t="s">
        <v>106</v>
      </c>
      <c r="C8" s="15">
        <v>4</v>
      </c>
      <c r="D8" s="15"/>
    </row>
    <row r="9" spans="1:4" ht="34.15" customHeight="1" thickBot="1">
      <c r="A9" s="13">
        <f>A8+1</f>
        <v>44876</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44879</v>
      </c>
      <c r="B13" s="14" t="s">
        <v>107</v>
      </c>
      <c r="C13" s="15">
        <v>3</v>
      </c>
      <c r="D13" s="15"/>
    </row>
    <row r="14" spans="1:4" ht="43.35" customHeight="1">
      <c r="A14" s="13">
        <f>A13+1</f>
        <v>44880</v>
      </c>
      <c r="B14" s="14"/>
      <c r="C14" s="15"/>
      <c r="D14" s="15"/>
    </row>
    <row r="15" spans="1:4" ht="43.35" customHeight="1">
      <c r="A15" s="13">
        <f>A14+1</f>
        <v>44881</v>
      </c>
      <c r="B15" s="14" t="s">
        <v>108</v>
      </c>
      <c r="C15" s="15">
        <v>3</v>
      </c>
      <c r="D15" s="15"/>
    </row>
    <row r="16" spans="1:4" ht="43.35" customHeight="1">
      <c r="A16" s="13">
        <f>A15+1</f>
        <v>44882</v>
      </c>
      <c r="B16" s="14" t="s">
        <v>109</v>
      </c>
      <c r="C16" s="15">
        <v>2</v>
      </c>
      <c r="D16" s="15"/>
    </row>
    <row r="17" spans="1:4" ht="43.35" customHeight="1">
      <c r="A17" s="13">
        <f>A16+1</f>
        <v>44883</v>
      </c>
      <c r="B17" s="27" t="s">
        <v>110</v>
      </c>
      <c r="C17" s="15">
        <v>2</v>
      </c>
      <c r="D17" s="15"/>
    </row>
    <row r="18" spans="1:4" ht="15.75" thickBot="1">
      <c r="B18" s="5" t="s">
        <v>21</v>
      </c>
      <c r="C18" s="6">
        <f>SUM(C13:C17)</f>
        <v>10</v>
      </c>
    </row>
    <row r="19" spans="1:4" ht="15.75" thickTop="1">
      <c r="B19" s="5" t="s">
        <v>27</v>
      </c>
      <c r="C19" s="12">
        <f>SUM(C10+C18)</f>
        <v>20</v>
      </c>
    </row>
    <row r="21" spans="1:4">
      <c r="A21" s="32" t="s">
        <v>12</v>
      </c>
      <c r="B21" s="32"/>
      <c r="D21" s="26">
        <v>44883</v>
      </c>
    </row>
    <row r="22" spans="1:4">
      <c r="A22" s="33" t="s">
        <v>29</v>
      </c>
      <c r="B22" s="33"/>
      <c r="D22" t="s">
        <v>14</v>
      </c>
    </row>
    <row r="25" spans="1:4">
      <c r="A25" s="32"/>
      <c r="B25" s="32"/>
      <c r="D25" s="26">
        <v>44883</v>
      </c>
    </row>
    <row r="26" spans="1:4">
      <c r="A26" s="33" t="s">
        <v>31</v>
      </c>
      <c r="B26" s="33"/>
      <c r="D26" t="s">
        <v>14</v>
      </c>
    </row>
    <row r="27" spans="1:4" ht="27.75" customHeight="1">
      <c r="A27" s="32"/>
      <c r="B27" s="32"/>
      <c r="D27" s="26">
        <v>44883</v>
      </c>
    </row>
    <row r="28" spans="1:4">
      <c r="A28" s="33" t="s">
        <v>31</v>
      </c>
      <c r="B28" s="33"/>
      <c r="D28" t="s">
        <v>14</v>
      </c>
    </row>
    <row r="29" spans="1:4">
      <c r="A29" s="29" t="s">
        <v>32</v>
      </c>
      <c r="B29" s="29"/>
      <c r="C29" s="29"/>
      <c r="D29" s="29"/>
    </row>
    <row r="30" spans="1:4">
      <c r="A30" s="29"/>
      <c r="B30" s="29"/>
      <c r="C30" s="29"/>
      <c r="D30" s="29"/>
    </row>
    <row r="31" spans="1:4">
      <c r="A31" s="29"/>
      <c r="B31" s="29"/>
      <c r="C31" s="29"/>
      <c r="D31" s="29"/>
    </row>
  </sheetData>
  <mergeCells count="7">
    <mergeCell ref="A21:B21"/>
    <mergeCell ref="A22:B22"/>
    <mergeCell ref="A27:B27"/>
    <mergeCell ref="A28:B28"/>
    <mergeCell ref="A29:D31"/>
    <mergeCell ref="A25:B25"/>
    <mergeCell ref="A26:B2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1"/>
  <sheetViews>
    <sheetView workbookViewId="0">
      <selection activeCell="B38" sqref="B38"/>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44886</v>
      </c>
      <c r="B5" s="14" t="s">
        <v>111</v>
      </c>
      <c r="C5" s="15">
        <v>3</v>
      </c>
      <c r="D5" s="15"/>
    </row>
    <row r="6" spans="1:4" ht="43.35" customHeight="1">
      <c r="A6" s="13">
        <f>A5+1</f>
        <v>44887</v>
      </c>
      <c r="B6" s="14"/>
      <c r="C6" s="15"/>
      <c r="D6" s="15"/>
    </row>
    <row r="7" spans="1:4" ht="43.35" customHeight="1">
      <c r="A7" s="13">
        <f>A6+1</f>
        <v>44888</v>
      </c>
      <c r="B7" s="27" t="s">
        <v>112</v>
      </c>
      <c r="C7" s="15">
        <v>3</v>
      </c>
      <c r="D7" s="15"/>
    </row>
    <row r="8" spans="1:4" ht="43.35" customHeight="1">
      <c r="A8" s="13">
        <f>A7+1</f>
        <v>44889</v>
      </c>
      <c r="B8" s="27" t="s">
        <v>113</v>
      </c>
      <c r="C8" s="15">
        <v>4</v>
      </c>
      <c r="D8" s="15"/>
    </row>
    <row r="9" spans="1:4" ht="34.15" customHeight="1" thickBot="1">
      <c r="A9" s="13">
        <f>A8+1</f>
        <v>44890</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44893</v>
      </c>
      <c r="B13" s="14" t="s">
        <v>114</v>
      </c>
      <c r="C13" s="15">
        <v>3</v>
      </c>
      <c r="D13" s="15"/>
    </row>
    <row r="14" spans="1:4" ht="43.35" customHeight="1">
      <c r="A14" s="13">
        <f>A13+1</f>
        <v>44894</v>
      </c>
      <c r="B14" s="14"/>
      <c r="C14" s="15"/>
      <c r="D14" s="15"/>
    </row>
    <row r="15" spans="1:4" ht="43.35" customHeight="1">
      <c r="A15" s="13">
        <f>A14+1</f>
        <v>44895</v>
      </c>
      <c r="B15" s="14"/>
      <c r="C15" s="15"/>
      <c r="D15" s="15"/>
    </row>
    <row r="16" spans="1:4" ht="43.35" customHeight="1">
      <c r="A16" s="13">
        <f>A15+1</f>
        <v>44896</v>
      </c>
      <c r="B16" s="27" t="s">
        <v>113</v>
      </c>
      <c r="C16" s="15">
        <v>3</v>
      </c>
      <c r="D16" s="15"/>
    </row>
    <row r="17" spans="1:4" ht="43.35" customHeight="1">
      <c r="A17" s="13">
        <f>A16+1</f>
        <v>44897</v>
      </c>
      <c r="B17" s="27" t="s">
        <v>112</v>
      </c>
      <c r="C17" s="15">
        <v>4</v>
      </c>
      <c r="D17" s="15"/>
    </row>
    <row r="18" spans="1:4" ht="15.75" thickBot="1">
      <c r="B18" s="5" t="s">
        <v>21</v>
      </c>
      <c r="C18" s="6">
        <f>SUM(C13:C17)</f>
        <v>10</v>
      </c>
    </row>
    <row r="19" spans="1:4" ht="15.75" thickTop="1">
      <c r="B19" s="5" t="s">
        <v>27</v>
      </c>
      <c r="C19" s="12">
        <f>SUM(C10+C18)</f>
        <v>20</v>
      </c>
    </row>
    <row r="21" spans="1:4">
      <c r="A21" s="32" t="s">
        <v>12</v>
      </c>
      <c r="B21" s="32"/>
      <c r="D21" s="26">
        <v>44901</v>
      </c>
    </row>
    <row r="22" spans="1:4">
      <c r="A22" s="33" t="s">
        <v>29</v>
      </c>
      <c r="B22" s="33"/>
      <c r="D22" t="s">
        <v>14</v>
      </c>
    </row>
    <row r="23" spans="1:4">
      <c r="A23" s="34"/>
      <c r="B23" s="34"/>
    </row>
    <row r="24" spans="1:4">
      <c r="A24" s="34"/>
      <c r="B24" s="34"/>
    </row>
    <row r="25" spans="1:4">
      <c r="A25" s="32"/>
      <c r="B25" s="32"/>
      <c r="D25" s="26">
        <v>44901</v>
      </c>
    </row>
    <row r="26" spans="1:4">
      <c r="A26" s="33" t="s">
        <v>31</v>
      </c>
      <c r="B26" s="33"/>
      <c r="D26" t="s">
        <v>14</v>
      </c>
    </row>
    <row r="27" spans="1:4" ht="31.5" customHeight="1">
      <c r="A27" s="32"/>
      <c r="B27" s="32"/>
      <c r="D27" s="26">
        <v>44901</v>
      </c>
    </row>
    <row r="28" spans="1:4">
      <c r="A28" s="33" t="s">
        <v>31</v>
      </c>
      <c r="B28" s="33"/>
      <c r="D28" t="s">
        <v>14</v>
      </c>
    </row>
    <row r="29" spans="1:4">
      <c r="A29" s="29" t="s">
        <v>32</v>
      </c>
      <c r="B29" s="29"/>
      <c r="C29" s="29"/>
      <c r="D29" s="29"/>
    </row>
    <row r="30" spans="1:4">
      <c r="A30" s="29"/>
      <c r="B30" s="29"/>
      <c r="C30" s="29"/>
      <c r="D30" s="29"/>
    </row>
    <row r="31" spans="1:4">
      <c r="A31" s="29"/>
      <c r="B31" s="29"/>
      <c r="C31" s="29"/>
      <c r="D31" s="29"/>
    </row>
  </sheetData>
  <mergeCells count="7">
    <mergeCell ref="A21:B21"/>
    <mergeCell ref="A22:B22"/>
    <mergeCell ref="A27:B27"/>
    <mergeCell ref="A28:B28"/>
    <mergeCell ref="A29:D31"/>
    <mergeCell ref="A26:B26"/>
    <mergeCell ref="A23:B2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1"/>
  <sheetViews>
    <sheetView tabSelected="1" topLeftCell="A13" workbookViewId="0">
      <selection activeCell="D26" sqref="D26"/>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v>44900</v>
      </c>
      <c r="B5" s="14"/>
      <c r="C5" s="15"/>
      <c r="D5" s="15"/>
    </row>
    <row r="6" spans="1:4" ht="43.35" customHeight="1">
      <c r="A6" s="13">
        <f>A5+1</f>
        <v>44901</v>
      </c>
      <c r="B6" s="14"/>
      <c r="C6" s="15"/>
      <c r="D6" s="15"/>
    </row>
    <row r="7" spans="1:4" ht="43.35" customHeight="1">
      <c r="A7" s="13">
        <f>A6+1</f>
        <v>44902</v>
      </c>
      <c r="B7" s="14" t="s">
        <v>115</v>
      </c>
      <c r="C7" s="15">
        <v>3</v>
      </c>
      <c r="D7" s="15"/>
    </row>
    <row r="8" spans="1:4" ht="43.35" customHeight="1">
      <c r="A8" s="13">
        <f>A7+1</f>
        <v>44903</v>
      </c>
      <c r="B8" s="27" t="s">
        <v>116</v>
      </c>
      <c r="C8" s="15">
        <v>3</v>
      </c>
      <c r="D8" s="15"/>
    </row>
    <row r="9" spans="1:4" ht="34.15" customHeight="1" thickBot="1">
      <c r="A9" s="13">
        <f>A8+1</f>
        <v>44904</v>
      </c>
      <c r="B9" s="14" t="s">
        <v>117</v>
      </c>
      <c r="C9" s="16">
        <v>4</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44907</v>
      </c>
      <c r="B13" s="27" t="s">
        <v>118</v>
      </c>
      <c r="C13" s="15">
        <v>2</v>
      </c>
      <c r="D13" s="15"/>
    </row>
    <row r="14" spans="1:4" ht="43.35" customHeight="1">
      <c r="A14" s="13">
        <f>A13+1</f>
        <v>44908</v>
      </c>
      <c r="B14" s="27" t="s">
        <v>118</v>
      </c>
      <c r="C14" s="15">
        <v>3</v>
      </c>
      <c r="D14" s="15"/>
    </row>
    <row r="15" spans="1:4" ht="43.35" customHeight="1">
      <c r="A15" s="13">
        <f>A14+1</f>
        <v>44909</v>
      </c>
      <c r="B15" s="27" t="s">
        <v>118</v>
      </c>
      <c r="C15" s="15">
        <v>3</v>
      </c>
      <c r="D15" s="15"/>
    </row>
    <row r="16" spans="1:4" ht="43.35" customHeight="1">
      <c r="A16" s="13">
        <f>A15+1</f>
        <v>44910</v>
      </c>
      <c r="B16" s="14" t="s">
        <v>119</v>
      </c>
      <c r="C16" s="15">
        <v>2</v>
      </c>
      <c r="D16" s="15"/>
    </row>
    <row r="17" spans="1:4" ht="43.35" customHeight="1">
      <c r="A17" s="13">
        <f>A16+1</f>
        <v>44911</v>
      </c>
      <c r="B17" s="14"/>
      <c r="C17" s="15"/>
      <c r="D17" s="15"/>
    </row>
    <row r="18" spans="1:4" ht="15.75" thickBot="1">
      <c r="B18" s="5" t="s">
        <v>21</v>
      </c>
      <c r="C18" s="6">
        <f>SUM(C13:C17)</f>
        <v>10</v>
      </c>
    </row>
    <row r="19" spans="1:4" ht="15.75" thickTop="1">
      <c r="B19" s="5" t="s">
        <v>27</v>
      </c>
      <c r="C19" s="12">
        <f>SUM(C10+C18)</f>
        <v>20</v>
      </c>
    </row>
    <row r="21" spans="1:4">
      <c r="A21" s="32" t="s">
        <v>12</v>
      </c>
      <c r="B21" s="32"/>
      <c r="D21" s="26">
        <v>44911</v>
      </c>
    </row>
    <row r="22" spans="1:4">
      <c r="A22" s="33" t="s">
        <v>29</v>
      </c>
      <c r="B22" s="33"/>
      <c r="D22" t="s">
        <v>14</v>
      </c>
    </row>
    <row r="23" spans="1:4">
      <c r="A23" s="31"/>
      <c r="B23" s="31"/>
    </row>
    <row r="24" spans="1:4">
      <c r="A24" s="31"/>
      <c r="B24" s="31"/>
    </row>
    <row r="25" spans="1:4">
      <c r="A25" s="32"/>
      <c r="B25" s="32"/>
      <c r="D25" s="26">
        <v>44911</v>
      </c>
    </row>
    <row r="26" spans="1:4">
      <c r="A26" s="33" t="s">
        <v>31</v>
      </c>
      <c r="B26" s="33"/>
      <c r="D26" t="s">
        <v>14</v>
      </c>
    </row>
    <row r="27" spans="1:4" ht="30.75" customHeight="1">
      <c r="A27" s="32"/>
      <c r="B27" s="32"/>
      <c r="D27" s="26">
        <v>44911</v>
      </c>
    </row>
    <row r="28" spans="1:4">
      <c r="A28" s="33" t="s">
        <v>31</v>
      </c>
      <c r="B28" s="33"/>
      <c r="D28" t="s">
        <v>14</v>
      </c>
    </row>
    <row r="29" spans="1:4">
      <c r="A29" s="29" t="s">
        <v>32</v>
      </c>
      <c r="B29" s="29"/>
      <c r="C29" s="29"/>
      <c r="D29" s="29"/>
    </row>
    <row r="30" spans="1:4">
      <c r="A30" s="29"/>
      <c r="B30" s="29"/>
      <c r="C30" s="29"/>
      <c r="D30" s="29"/>
    </row>
    <row r="31" spans="1:4">
      <c r="A31" s="29"/>
      <c r="B31" s="29"/>
      <c r="C31" s="29"/>
      <c r="D31" s="29"/>
    </row>
  </sheetData>
  <mergeCells count="7">
    <mergeCell ref="A21:B21"/>
    <mergeCell ref="A22:B22"/>
    <mergeCell ref="A27:B27"/>
    <mergeCell ref="A28:B28"/>
    <mergeCell ref="A29:D31"/>
    <mergeCell ref="A25:B25"/>
    <mergeCell ref="A26:B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topLeftCell="A11" zoomScaleNormal="100" workbookViewId="0">
      <selection activeCell="B38" sqref="B38"/>
    </sheetView>
  </sheetViews>
  <sheetFormatPr defaultRowHeight="15"/>
  <cols>
    <col min="1" max="1" width="12" customWidth="1"/>
    <col min="2" max="2" width="52.4257812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24">
        <v>44578</v>
      </c>
      <c r="B5" s="25" t="s">
        <v>17</v>
      </c>
      <c r="C5" s="15"/>
      <c r="D5" s="15"/>
    </row>
    <row r="6" spans="1:4" ht="43.35" customHeight="1">
      <c r="A6" s="13">
        <f>A5+1</f>
        <v>44579</v>
      </c>
      <c r="B6" s="14" t="s">
        <v>18</v>
      </c>
      <c r="C6" s="15">
        <v>1</v>
      </c>
      <c r="D6" s="15"/>
    </row>
    <row r="7" spans="1:4" ht="43.35" customHeight="1">
      <c r="A7" s="13">
        <f>A6+1</f>
        <v>44580</v>
      </c>
      <c r="B7" s="14" t="s">
        <v>19</v>
      </c>
      <c r="C7" s="15">
        <v>1</v>
      </c>
      <c r="D7" s="15"/>
    </row>
    <row r="8" spans="1:4" ht="43.35" customHeight="1">
      <c r="A8" s="13">
        <f>A7+1</f>
        <v>44581</v>
      </c>
      <c r="B8" s="14" t="s">
        <v>20</v>
      </c>
      <c r="C8" s="15">
        <v>4</v>
      </c>
      <c r="D8" s="15"/>
    </row>
    <row r="9" spans="1:4" ht="43.35" customHeight="1" thickBot="1">
      <c r="A9" s="13">
        <f>A8+1</f>
        <v>44582</v>
      </c>
      <c r="B9" s="14" t="s">
        <v>20</v>
      </c>
      <c r="C9" s="16">
        <v>4</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44585</v>
      </c>
      <c r="B13" s="14" t="s">
        <v>23</v>
      </c>
      <c r="C13" s="15">
        <v>2</v>
      </c>
      <c r="D13" s="15"/>
    </row>
    <row r="14" spans="1:4" ht="43.35" customHeight="1">
      <c r="A14" s="13">
        <f>A13+1</f>
        <v>44586</v>
      </c>
      <c r="B14" s="14" t="s">
        <v>24</v>
      </c>
      <c r="C14" s="15">
        <v>1</v>
      </c>
      <c r="D14" s="15"/>
    </row>
    <row r="15" spans="1:4" ht="43.35" customHeight="1">
      <c r="A15" s="13">
        <f>A14+1</f>
        <v>44587</v>
      </c>
      <c r="B15" s="14" t="s">
        <v>25</v>
      </c>
      <c r="C15" s="15">
        <v>6</v>
      </c>
      <c r="D15" s="15"/>
    </row>
    <row r="16" spans="1:4" ht="43.35" customHeight="1">
      <c r="A16" s="13">
        <f>A15+1</f>
        <v>44588</v>
      </c>
      <c r="B16" s="14" t="s">
        <v>26</v>
      </c>
      <c r="C16" s="15">
        <v>1</v>
      </c>
      <c r="D16" s="15"/>
    </row>
    <row r="17" spans="1:4" ht="43.35" customHeight="1">
      <c r="A17" s="13">
        <f>A16+1</f>
        <v>44589</v>
      </c>
      <c r="B17" s="14"/>
      <c r="C17" s="15"/>
      <c r="D17" s="15"/>
    </row>
    <row r="18" spans="1:4" ht="15.75" thickBot="1">
      <c r="B18" s="5" t="s">
        <v>21</v>
      </c>
      <c r="C18" s="6">
        <f>SUM(C13:C17)</f>
        <v>10</v>
      </c>
    </row>
    <row r="19" spans="1:4" ht="15.75" thickTop="1">
      <c r="B19" s="5" t="s">
        <v>27</v>
      </c>
      <c r="C19" s="12">
        <f>SUM(C10+C18)</f>
        <v>20</v>
      </c>
    </row>
    <row r="21" spans="1:4">
      <c r="A21" s="32" t="s">
        <v>28</v>
      </c>
      <c r="B21" s="32"/>
      <c r="D21" s="26">
        <v>44592</v>
      </c>
    </row>
    <row r="22" spans="1:4">
      <c r="A22" s="33" t="s">
        <v>29</v>
      </c>
      <c r="B22" s="33"/>
      <c r="D22" t="s">
        <v>14</v>
      </c>
    </row>
    <row r="24" spans="1:4">
      <c r="A24" s="32" t="s">
        <v>30</v>
      </c>
      <c r="B24" s="32"/>
      <c r="D24" s="26">
        <v>44592</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25" right="0.25" top="0.75" bottom="0.25" header="0.05" footer="0"/>
  <pageSetup orientation="portrait" horizontalDpi="300" verticalDpi="300" r:id="rId1"/>
  <headerFooter>
    <oddHeader>&amp;C&amp;"-,Bold"&amp;12St. Bonaventure University School of Education
Graduate Assistant Schedule 2020-2021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topLeftCell="A15" zoomScaleNormal="100" workbookViewId="0">
      <selection activeCell="A24" sqref="A24:B24"/>
    </sheetView>
  </sheetViews>
  <sheetFormatPr defaultRowHeight="15"/>
  <cols>
    <col min="1" max="1" width="14" customWidth="1"/>
    <col min="2" max="2" width="49" customWidth="1"/>
    <col min="3" max="3" width="13.7109375" bestFit="1" customWidth="1"/>
    <col min="4" max="4" width="17.5703125"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f>'0117'!A17+3</f>
        <v>44592</v>
      </c>
      <c r="B5" s="14"/>
      <c r="C5" s="15"/>
      <c r="D5" s="15"/>
    </row>
    <row r="6" spans="1:4" ht="43.35" customHeight="1">
      <c r="A6" s="13">
        <f>A5+1</f>
        <v>44593</v>
      </c>
      <c r="B6" s="14"/>
      <c r="C6" s="15"/>
      <c r="D6" s="15"/>
    </row>
    <row r="7" spans="1:4" ht="43.35" customHeight="1">
      <c r="A7" s="13">
        <f>A6+1</f>
        <v>44594</v>
      </c>
      <c r="B7" s="27" t="s">
        <v>33</v>
      </c>
      <c r="C7" s="15">
        <v>5</v>
      </c>
      <c r="D7" s="15"/>
    </row>
    <row r="8" spans="1:4" ht="43.35" customHeight="1">
      <c r="A8" s="13">
        <f>A7+1</f>
        <v>44595</v>
      </c>
      <c r="B8" s="14" t="s">
        <v>34</v>
      </c>
      <c r="C8" s="15">
        <v>5</v>
      </c>
      <c r="D8" s="15"/>
    </row>
    <row r="9" spans="1:4" ht="34.15" customHeight="1" thickBot="1">
      <c r="A9" s="13">
        <f>A8+1</f>
        <v>44596</v>
      </c>
      <c r="B9" s="14"/>
      <c r="C9" s="16"/>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44599</v>
      </c>
      <c r="B13" s="14"/>
      <c r="C13" s="15"/>
      <c r="D13" s="15"/>
    </row>
    <row r="14" spans="1:4" ht="43.35" customHeight="1">
      <c r="A14" s="13">
        <f>A13+1</f>
        <v>44600</v>
      </c>
      <c r="B14" s="14" t="s">
        <v>35</v>
      </c>
      <c r="C14" s="15">
        <v>1</v>
      </c>
      <c r="D14" s="15"/>
    </row>
    <row r="15" spans="1:4" ht="43.35" customHeight="1">
      <c r="A15" s="13">
        <f>A14+1</f>
        <v>44601</v>
      </c>
      <c r="B15" s="27" t="s">
        <v>36</v>
      </c>
      <c r="C15" s="15">
        <v>5</v>
      </c>
      <c r="D15" s="15"/>
    </row>
    <row r="16" spans="1:4" ht="43.35" customHeight="1">
      <c r="A16" s="13">
        <f>A15+1</f>
        <v>44602</v>
      </c>
      <c r="B16" s="14" t="s">
        <v>37</v>
      </c>
      <c r="C16" s="15">
        <v>4</v>
      </c>
      <c r="D16" s="15"/>
    </row>
    <row r="17" spans="1:4" ht="43.35" customHeight="1">
      <c r="A17" s="13">
        <f>A16+1</f>
        <v>44603</v>
      </c>
      <c r="B17" s="14"/>
      <c r="C17" s="15"/>
      <c r="D17" s="15"/>
    </row>
    <row r="18" spans="1:4" ht="15.75" thickBot="1">
      <c r="B18" s="5" t="s">
        <v>21</v>
      </c>
      <c r="C18" s="6">
        <f>SUM(C13:C17)</f>
        <v>10</v>
      </c>
    </row>
    <row r="19" spans="1:4" ht="15.75" thickTop="1">
      <c r="B19" s="5" t="s">
        <v>27</v>
      </c>
      <c r="C19" s="12">
        <f>SUM(C10+C18)</f>
        <v>20</v>
      </c>
    </row>
    <row r="21" spans="1:4">
      <c r="A21" s="32" t="s">
        <v>38</v>
      </c>
      <c r="B21" s="32"/>
      <c r="D21" s="26">
        <v>44603</v>
      </c>
    </row>
    <row r="22" spans="1:4">
      <c r="A22" s="33" t="s">
        <v>29</v>
      </c>
      <c r="B22" s="33"/>
      <c r="D22" t="s">
        <v>14</v>
      </c>
    </row>
    <row r="24" spans="1:4">
      <c r="A24" s="32" t="s">
        <v>39</v>
      </c>
      <c r="B24" s="32"/>
      <c r="D24" s="3"/>
    </row>
    <row r="25" spans="1:4">
      <c r="A25" s="33" t="s">
        <v>31</v>
      </c>
      <c r="B25" s="33"/>
      <c r="D25" t="s">
        <v>14</v>
      </c>
    </row>
    <row r="26" spans="1:4">
      <c r="A26" s="29" t="s">
        <v>32</v>
      </c>
      <c r="B26" s="29"/>
      <c r="C26" s="29"/>
      <c r="D26" s="29"/>
    </row>
    <row r="27" spans="1:4">
      <c r="A27" s="29"/>
      <c r="B27" s="29"/>
      <c r="C27" s="29"/>
      <c r="D27" s="29"/>
    </row>
    <row r="28" spans="1:4">
      <c r="A28" s="29"/>
      <c r="B28" s="29"/>
      <c r="C28" s="29"/>
      <c r="D28" s="29"/>
    </row>
  </sheetData>
  <mergeCells count="5">
    <mergeCell ref="A21:B21"/>
    <mergeCell ref="A22:B22"/>
    <mergeCell ref="A24:B24"/>
    <mergeCell ref="A25:B25"/>
    <mergeCell ref="A26:D28"/>
  </mergeCells>
  <pageMargins left="0.2" right="0.2" top="0.75" bottom="0.25" header="0.3" footer="0.3"/>
  <pageSetup orientation="portrait" r:id="rId1"/>
  <headerFooter>
    <oddHeader>&amp;C&amp;"-,Bold"&amp;12St. Bonaventure University School of Education
Graduate Assistant Schedule 2020-2021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8"/>
  <sheetViews>
    <sheetView topLeftCell="A16" zoomScaleNormal="100" workbookViewId="0">
      <selection activeCell="A21" sqref="A21:B21"/>
    </sheetView>
  </sheetViews>
  <sheetFormatPr defaultRowHeight="15"/>
  <cols>
    <col min="1" max="1" width="12" customWidth="1"/>
    <col min="2" max="2" width="51" customWidth="1"/>
    <col min="3" max="3" width="13.7109375" bestFit="1" customWidth="1"/>
    <col min="4" max="4" width="16.42578125" bestFit="1" customWidth="1"/>
  </cols>
  <sheetData>
    <row r="1" spans="1:4" ht="15.6" customHeight="1">
      <c r="A1" s="8" t="s">
        <v>11</v>
      </c>
      <c r="B1" s="9" t="s">
        <v>12</v>
      </c>
      <c r="C1" s="10"/>
      <c r="D1" s="8"/>
    </row>
    <row r="2" spans="1:4" ht="15.75">
      <c r="A2" s="8"/>
      <c r="B2" s="10"/>
      <c r="C2" s="10"/>
      <c r="D2" s="8"/>
    </row>
    <row r="3" spans="1:4">
      <c r="A3" s="1" t="s">
        <v>13</v>
      </c>
    </row>
    <row r="4" spans="1:4">
      <c r="A4" s="2" t="s">
        <v>14</v>
      </c>
      <c r="B4" s="2" t="s">
        <v>15</v>
      </c>
      <c r="C4" s="2" t="s">
        <v>8</v>
      </c>
      <c r="D4" s="2" t="s">
        <v>16</v>
      </c>
    </row>
    <row r="5" spans="1:4" ht="43.35" customHeight="1">
      <c r="A5" s="13">
        <f>'0131'!A17+3</f>
        <v>44606</v>
      </c>
      <c r="B5" s="14"/>
      <c r="C5" s="15"/>
      <c r="D5" s="15"/>
    </row>
    <row r="6" spans="1:4" ht="43.35" customHeight="1">
      <c r="A6" s="13">
        <f>A5+1</f>
        <v>44607</v>
      </c>
      <c r="B6" s="14"/>
      <c r="C6" s="15"/>
      <c r="D6" s="15"/>
    </row>
    <row r="7" spans="1:4" ht="43.35" customHeight="1">
      <c r="A7" s="13">
        <f>A6+1</f>
        <v>44608</v>
      </c>
      <c r="B7" s="14" t="s">
        <v>40</v>
      </c>
      <c r="C7" s="15">
        <v>3</v>
      </c>
      <c r="D7" s="15"/>
    </row>
    <row r="8" spans="1:4" ht="43.35" customHeight="1">
      <c r="A8" s="13">
        <f>A7+1</f>
        <v>44609</v>
      </c>
      <c r="B8" s="14" t="s">
        <v>41</v>
      </c>
      <c r="C8" s="15">
        <v>2</v>
      </c>
      <c r="D8" s="15"/>
    </row>
    <row r="9" spans="1:4" ht="43.35" customHeight="1" thickBot="1">
      <c r="A9" s="13">
        <f>A8+1</f>
        <v>44610</v>
      </c>
      <c r="B9" s="14" t="s">
        <v>42</v>
      </c>
      <c r="C9" s="16">
        <v>5</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44613</v>
      </c>
      <c r="B13" s="14"/>
      <c r="C13" s="15"/>
      <c r="D13" s="15"/>
    </row>
    <row r="14" spans="1:4" ht="43.35" customHeight="1">
      <c r="A14" s="13">
        <f>A13+1</f>
        <v>44614</v>
      </c>
      <c r="B14" s="14" t="s">
        <v>43</v>
      </c>
      <c r="C14" s="15">
        <v>4</v>
      </c>
      <c r="D14" s="15"/>
    </row>
    <row r="15" spans="1:4" ht="43.35" customHeight="1">
      <c r="A15" s="13">
        <f>A14+1</f>
        <v>44615</v>
      </c>
      <c r="B15" s="14" t="s">
        <v>44</v>
      </c>
      <c r="C15" s="15">
        <v>4</v>
      </c>
      <c r="D15" s="15"/>
    </row>
    <row r="16" spans="1:4" ht="43.35" customHeight="1">
      <c r="A16" s="13">
        <f>A15+1</f>
        <v>44616</v>
      </c>
      <c r="B16" s="14" t="s">
        <v>45</v>
      </c>
      <c r="C16" s="15">
        <v>2</v>
      </c>
      <c r="D16" s="15"/>
    </row>
    <row r="17" spans="1:4" ht="43.35" customHeight="1">
      <c r="A17" s="13">
        <f>A16+1</f>
        <v>44617</v>
      </c>
      <c r="B17" s="14"/>
      <c r="C17" s="15"/>
      <c r="D17" s="15"/>
    </row>
    <row r="18" spans="1:4" ht="15.75" thickBot="1">
      <c r="B18" s="5" t="s">
        <v>21</v>
      </c>
      <c r="C18" s="6">
        <f>SUM(C13:C17)</f>
        <v>10</v>
      </c>
    </row>
    <row r="19" spans="1:4" ht="15.75" thickTop="1">
      <c r="B19" s="5" t="s">
        <v>27</v>
      </c>
      <c r="C19" s="12">
        <f>SUM(C10+C18)</f>
        <v>20</v>
      </c>
    </row>
    <row r="21" spans="1:4">
      <c r="A21" s="32" t="s">
        <v>12</v>
      </c>
      <c r="B21" s="32"/>
      <c r="D21" s="26">
        <v>44610</v>
      </c>
    </row>
    <row r="22" spans="1:4">
      <c r="A22" s="33" t="s">
        <v>29</v>
      </c>
      <c r="B22" s="33"/>
      <c r="D22" t="s">
        <v>14</v>
      </c>
    </row>
    <row r="24" spans="1:4">
      <c r="A24" s="32" t="s">
        <v>46</v>
      </c>
      <c r="B24" s="32"/>
      <c r="D24" s="26">
        <v>44617</v>
      </c>
    </row>
    <row r="25" spans="1:4">
      <c r="A25" s="33" t="s">
        <v>31</v>
      </c>
      <c r="B25" s="33"/>
      <c r="D25" t="s">
        <v>14</v>
      </c>
    </row>
    <row r="26" spans="1:4">
      <c r="A26" s="30" t="s">
        <v>47</v>
      </c>
      <c r="B26" s="30"/>
      <c r="C26" s="30"/>
      <c r="D26" s="30"/>
    </row>
    <row r="27" spans="1:4">
      <c r="A27" s="30"/>
      <c r="B27" s="30"/>
      <c r="C27" s="30"/>
      <c r="D27" s="30"/>
    </row>
    <row r="28" spans="1:4">
      <c r="A28" s="30"/>
      <c r="B28" s="30"/>
      <c r="C28" s="30"/>
      <c r="D28" s="30"/>
    </row>
  </sheetData>
  <mergeCells count="5">
    <mergeCell ref="A21:B21"/>
    <mergeCell ref="A22:B22"/>
    <mergeCell ref="A24:B24"/>
    <mergeCell ref="A25:B25"/>
    <mergeCell ref="A26:D28"/>
  </mergeCells>
  <pageMargins left="0.44166666700000001" right="0.45" top="0.75" bottom="0.25" header="0.3" footer="0.3"/>
  <pageSetup orientation="portrait" r:id="rId1"/>
  <headerFooter>
    <oddHeader>&amp;C&amp;"-,Bold"&amp;12St. Bonaventure University School of Education
Graduate Assistant Schedule 2020-2021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topLeftCell="A8" zoomScaleNormal="100" workbookViewId="0">
      <selection activeCell="B17" sqref="B17"/>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48</v>
      </c>
      <c r="C1" s="10"/>
      <c r="D1" s="8"/>
    </row>
    <row r="2" spans="1:4">
      <c r="A2" s="1"/>
    </row>
    <row r="3" spans="1:4">
      <c r="A3" s="1" t="s">
        <v>13</v>
      </c>
    </row>
    <row r="4" spans="1:4">
      <c r="A4" s="2" t="s">
        <v>14</v>
      </c>
      <c r="B4" s="2" t="s">
        <v>15</v>
      </c>
      <c r="C4" s="2" t="s">
        <v>8</v>
      </c>
      <c r="D4" s="2" t="s">
        <v>16</v>
      </c>
    </row>
    <row r="5" spans="1:4" ht="43.35" customHeight="1">
      <c r="A5" s="13">
        <f>'0214'!A17+3</f>
        <v>44620</v>
      </c>
      <c r="B5" s="14" t="s">
        <v>49</v>
      </c>
      <c r="C5" s="15">
        <v>10</v>
      </c>
      <c r="D5" s="15"/>
    </row>
    <row r="6" spans="1:4" ht="43.35" customHeight="1">
      <c r="A6" s="13">
        <f>A5+1</f>
        <v>44621</v>
      </c>
      <c r="B6" s="14"/>
      <c r="C6" s="15"/>
      <c r="D6" s="15"/>
    </row>
    <row r="7" spans="1:4" ht="43.35" customHeight="1">
      <c r="A7" s="13">
        <f>A6+1</f>
        <v>44622</v>
      </c>
      <c r="B7" s="14"/>
      <c r="C7" s="15"/>
      <c r="D7" s="15"/>
    </row>
    <row r="8" spans="1:4" ht="43.35" customHeight="1">
      <c r="A8" s="13">
        <f>A7+1</f>
        <v>44623</v>
      </c>
      <c r="B8" s="14"/>
      <c r="C8" s="15"/>
      <c r="D8" s="15"/>
    </row>
    <row r="9" spans="1:4" ht="43.35" customHeight="1" thickBot="1">
      <c r="A9" s="13">
        <f>A8+1</f>
        <v>44624</v>
      </c>
      <c r="B9" s="14"/>
      <c r="C9" s="17"/>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44627</v>
      </c>
      <c r="B13" s="14"/>
      <c r="C13" s="15"/>
      <c r="D13" s="15"/>
    </row>
    <row r="14" spans="1:4" ht="43.35" customHeight="1">
      <c r="A14" s="13">
        <f>A13+1</f>
        <v>44628</v>
      </c>
      <c r="B14" s="14"/>
      <c r="C14" s="15"/>
      <c r="D14" s="15"/>
    </row>
    <row r="15" spans="1:4" ht="43.35" customHeight="1">
      <c r="A15" s="13">
        <f>A14+1</f>
        <v>44629</v>
      </c>
      <c r="B15" s="14"/>
      <c r="C15" s="15"/>
      <c r="D15" s="15"/>
    </row>
    <row r="16" spans="1:4" ht="43.35" customHeight="1">
      <c r="A16" s="13">
        <f>A15+1</f>
        <v>44630</v>
      </c>
      <c r="B16" s="14"/>
      <c r="C16" s="15"/>
      <c r="D16" s="15"/>
    </row>
    <row r="17" spans="1:4" ht="43.35" customHeight="1">
      <c r="A17" s="13">
        <f>A16+1</f>
        <v>44631</v>
      </c>
      <c r="B17" s="14" t="s">
        <v>50</v>
      </c>
      <c r="C17" s="15">
        <v>10</v>
      </c>
      <c r="D17" s="15"/>
    </row>
    <row r="18" spans="1:4" ht="15.75" thickBot="1">
      <c r="B18" s="5" t="s">
        <v>21</v>
      </c>
      <c r="C18" s="6">
        <f>SUM(C13:C17)</f>
        <v>10</v>
      </c>
    </row>
    <row r="19" spans="1:4" ht="15.75" thickTop="1">
      <c r="B19" s="5" t="s">
        <v>27</v>
      </c>
      <c r="C19" s="12">
        <f>SUM(C10+C18)</f>
        <v>20</v>
      </c>
    </row>
    <row r="21" spans="1:4">
      <c r="A21" s="32" t="s">
        <v>12</v>
      </c>
      <c r="B21" s="32"/>
      <c r="D21" s="26">
        <v>44645</v>
      </c>
    </row>
    <row r="22" spans="1:4">
      <c r="A22" s="33" t="s">
        <v>29</v>
      </c>
      <c r="B22" s="33"/>
      <c r="D22" t="s">
        <v>14</v>
      </c>
    </row>
    <row r="24" spans="1:4">
      <c r="A24" s="32" t="s">
        <v>51</v>
      </c>
      <c r="B24" s="32"/>
      <c r="D24" s="26">
        <v>44645</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483333333333333" right="0.7" top="0.75" bottom="0.25" header="0.3" footer="0.3"/>
  <pageSetup orientation="portrait" r:id="rId1"/>
  <headerFooter>
    <oddHeader>&amp;C&amp;"-,Bold"&amp;12St. Bonaventure University School of Education
Graduate Assistant Schedule 2020-2021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topLeftCell="A5" zoomScaleNormal="100" workbookViewId="0">
      <selection activeCell="A22" sqref="A22:B22"/>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13">
        <f>'0228'!A17+3</f>
        <v>44634</v>
      </c>
      <c r="B5" s="14"/>
      <c r="C5" s="15"/>
      <c r="D5" s="15"/>
    </row>
    <row r="6" spans="1:4" ht="43.35" customHeight="1">
      <c r="A6" s="13">
        <f>A5+1</f>
        <v>44635</v>
      </c>
      <c r="B6" s="14"/>
      <c r="C6" s="15"/>
      <c r="D6" s="15"/>
    </row>
    <row r="7" spans="1:4" ht="43.35" customHeight="1">
      <c r="A7" s="13">
        <f>A6+1</f>
        <v>44636</v>
      </c>
      <c r="B7" s="27" t="s">
        <v>52</v>
      </c>
      <c r="C7" s="15">
        <v>5</v>
      </c>
      <c r="D7" s="15"/>
    </row>
    <row r="8" spans="1:4" ht="43.35" customHeight="1">
      <c r="A8" s="13">
        <f>A7+1</f>
        <v>44637</v>
      </c>
      <c r="B8" s="14" t="s">
        <v>53</v>
      </c>
      <c r="C8" s="15">
        <v>3</v>
      </c>
      <c r="D8" s="15"/>
    </row>
    <row r="9" spans="1:4" ht="43.35" customHeight="1" thickBot="1">
      <c r="A9" s="13">
        <f>A8+1</f>
        <v>44638</v>
      </c>
      <c r="B9" s="27" t="s">
        <v>52</v>
      </c>
      <c r="C9" s="17">
        <v>2</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44641</v>
      </c>
      <c r="B13" s="14" t="s">
        <v>54</v>
      </c>
      <c r="C13" s="15">
        <v>2</v>
      </c>
      <c r="D13" s="15"/>
    </row>
    <row r="14" spans="1:4" ht="43.35" customHeight="1">
      <c r="A14" s="13">
        <f>A13+1</f>
        <v>44642</v>
      </c>
      <c r="B14" s="14"/>
      <c r="C14" s="15"/>
      <c r="D14" s="15"/>
    </row>
    <row r="15" spans="1:4" ht="43.35" customHeight="1">
      <c r="A15" s="13">
        <f>A14+1</f>
        <v>44643</v>
      </c>
      <c r="B15" s="14" t="s">
        <v>55</v>
      </c>
      <c r="C15" s="15">
        <v>2</v>
      </c>
      <c r="D15" s="15"/>
    </row>
    <row r="16" spans="1:4" ht="43.35" customHeight="1">
      <c r="A16" s="13">
        <f>A15+1</f>
        <v>44644</v>
      </c>
      <c r="B16" s="14" t="s">
        <v>56</v>
      </c>
      <c r="C16" s="15">
        <v>4</v>
      </c>
      <c r="D16" s="15"/>
    </row>
    <row r="17" spans="1:4" ht="43.35" customHeight="1">
      <c r="A17" s="13">
        <f>A16+1</f>
        <v>44645</v>
      </c>
      <c r="B17" s="14" t="s">
        <v>57</v>
      </c>
      <c r="C17" s="15">
        <v>2</v>
      </c>
      <c r="D17" s="15"/>
    </row>
    <row r="18" spans="1:4" ht="15.75" thickBot="1">
      <c r="B18" s="5" t="s">
        <v>21</v>
      </c>
      <c r="C18" s="6">
        <f>SUM(C13:C17)</f>
        <v>10</v>
      </c>
    </row>
    <row r="19" spans="1:4" ht="15.75" thickTop="1">
      <c r="B19" s="5" t="s">
        <v>27</v>
      </c>
      <c r="C19" s="12">
        <f>SUM(C10+C18)</f>
        <v>20</v>
      </c>
    </row>
    <row r="21" spans="1:4">
      <c r="A21" s="32" t="s">
        <v>12</v>
      </c>
      <c r="B21" s="32"/>
      <c r="D21" s="26">
        <v>44642</v>
      </c>
    </row>
    <row r="22" spans="1:4">
      <c r="A22" s="33" t="s">
        <v>29</v>
      </c>
      <c r="B22" s="33"/>
      <c r="D22" t="s">
        <v>14</v>
      </c>
    </row>
    <row r="24" spans="1:4">
      <c r="A24" s="32" t="s">
        <v>58</v>
      </c>
      <c r="B24" s="32"/>
      <c r="D24" s="26">
        <v>44642</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5" right="0.7" top="0.75" bottom="0.25" header="0.3" footer="0.3"/>
  <pageSetup orientation="portrait" r:id="rId1"/>
  <headerFooter>
    <oddHeader>&amp;C&amp;"-,Bold"&amp;12St. Bonaventure University School of Education
Graduate Assistant Schedule 2020-2021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zoomScaleNormal="100" workbookViewId="0">
      <selection activeCell="G16" sqref="G16"/>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13">
        <f>'0314'!A17+3</f>
        <v>44648</v>
      </c>
      <c r="B5" s="14" t="s">
        <v>59</v>
      </c>
      <c r="C5" s="15">
        <v>1</v>
      </c>
      <c r="D5" s="15"/>
    </row>
    <row r="6" spans="1:4" ht="43.35" customHeight="1">
      <c r="A6" s="13">
        <f>A5+1</f>
        <v>44649</v>
      </c>
      <c r="B6" s="27" t="s">
        <v>60</v>
      </c>
      <c r="C6" s="15">
        <v>3</v>
      </c>
      <c r="D6" s="15"/>
    </row>
    <row r="7" spans="1:4" ht="43.35" customHeight="1">
      <c r="A7" s="13">
        <f>A6+1</f>
        <v>44650</v>
      </c>
      <c r="B7" s="14" t="s">
        <v>61</v>
      </c>
      <c r="C7" s="15">
        <v>2</v>
      </c>
      <c r="D7" s="15"/>
    </row>
    <row r="8" spans="1:4" ht="43.35" customHeight="1">
      <c r="A8" s="13">
        <f>A7+1</f>
        <v>44651</v>
      </c>
      <c r="B8" s="27" t="s">
        <v>62</v>
      </c>
      <c r="C8" s="15">
        <v>1</v>
      </c>
      <c r="D8" s="15"/>
    </row>
    <row r="9" spans="1:4" ht="43.35" customHeight="1" thickBot="1">
      <c r="A9" s="13">
        <f>A8+1</f>
        <v>44652</v>
      </c>
      <c r="B9" s="14" t="s">
        <v>60</v>
      </c>
      <c r="C9" s="17">
        <v>3</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44655</v>
      </c>
      <c r="B13" s="14"/>
      <c r="C13" s="15"/>
      <c r="D13" s="15"/>
    </row>
    <row r="14" spans="1:4" ht="43.35" customHeight="1">
      <c r="A14" s="13">
        <f>A13+1</f>
        <v>44656</v>
      </c>
      <c r="B14" s="14"/>
      <c r="C14" s="15"/>
      <c r="D14" s="15"/>
    </row>
    <row r="15" spans="1:4" ht="43.35" customHeight="1">
      <c r="A15" s="13">
        <f>A14+1</f>
        <v>44657</v>
      </c>
      <c r="B15" s="14" t="s">
        <v>63</v>
      </c>
      <c r="C15" s="15">
        <v>5</v>
      </c>
      <c r="D15" s="15"/>
    </row>
    <row r="16" spans="1:4" ht="43.35" customHeight="1">
      <c r="A16" s="13">
        <f>A15+1</f>
        <v>44658</v>
      </c>
      <c r="B16" s="14" t="s">
        <v>60</v>
      </c>
      <c r="C16" s="15">
        <v>4</v>
      </c>
      <c r="D16" s="15"/>
    </row>
    <row r="17" spans="1:4" ht="43.35" customHeight="1">
      <c r="A17" s="13">
        <f>A16+1</f>
        <v>44659</v>
      </c>
      <c r="B17" s="14" t="s">
        <v>64</v>
      </c>
      <c r="C17" s="15">
        <v>1</v>
      </c>
      <c r="D17" s="15"/>
    </row>
    <row r="18" spans="1:4" ht="15.75" thickBot="1">
      <c r="A18" s="23"/>
      <c r="B18" s="5" t="s">
        <v>21</v>
      </c>
      <c r="C18" s="6">
        <f>SUM(C13:C17)</f>
        <v>10</v>
      </c>
    </row>
    <row r="19" spans="1:4" ht="15.75" thickTop="1">
      <c r="B19" s="5" t="s">
        <v>27</v>
      </c>
      <c r="C19" s="12">
        <f>SUM(C10+C18)</f>
        <v>20</v>
      </c>
    </row>
    <row r="21" spans="1:4">
      <c r="A21" s="32" t="s">
        <v>12</v>
      </c>
      <c r="B21" s="32"/>
      <c r="D21" s="26">
        <v>44659</v>
      </c>
    </row>
    <row r="22" spans="1:4">
      <c r="A22" s="33" t="s">
        <v>29</v>
      </c>
      <c r="B22" s="33"/>
      <c r="D22" t="s">
        <v>14</v>
      </c>
    </row>
    <row r="24" spans="1:4">
      <c r="A24" s="32" t="s">
        <v>51</v>
      </c>
      <c r="B24" s="32"/>
      <c r="D24" s="26">
        <v>44659</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49166666666666664" right="0.7" top="0.75" bottom="0.25" header="0.3" footer="0.3"/>
  <pageSetup orientation="portrait" r:id="rId1"/>
  <headerFooter>
    <oddHeader>&amp;C&amp;"-,Bold"&amp;12St. Bonaventure University School of Education
Graduate Assistant Schedule 2020-2021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A24" sqref="A24:B24"/>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13">
        <f>'0405'!A17+3</f>
        <v>44662</v>
      </c>
      <c r="B5" s="14"/>
      <c r="C5" s="15"/>
      <c r="D5" s="15"/>
    </row>
    <row r="6" spans="1:4" ht="43.35" customHeight="1">
      <c r="A6" s="13">
        <f>A5+1</f>
        <v>44663</v>
      </c>
      <c r="B6" s="14"/>
      <c r="C6" s="15"/>
      <c r="D6" s="15"/>
    </row>
    <row r="7" spans="1:4" ht="43.35" customHeight="1">
      <c r="A7" s="13">
        <f>A6+1</f>
        <v>44664</v>
      </c>
      <c r="B7" s="14" t="s">
        <v>65</v>
      </c>
      <c r="C7" s="15">
        <v>6</v>
      </c>
      <c r="D7" s="15"/>
    </row>
    <row r="8" spans="1:4" ht="43.35" customHeight="1">
      <c r="A8" s="13">
        <f>A7+1</f>
        <v>44665</v>
      </c>
      <c r="B8" s="15" t="s">
        <v>66</v>
      </c>
      <c r="C8" s="15">
        <v>4</v>
      </c>
      <c r="D8" s="15"/>
    </row>
    <row r="9" spans="1:4" ht="43.35" customHeight="1" thickBot="1">
      <c r="A9" s="13">
        <f>A8+1</f>
        <v>44666</v>
      </c>
      <c r="B9" t="s">
        <v>67</v>
      </c>
      <c r="C9" s="17"/>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44669</v>
      </c>
      <c r="B13" t="s">
        <v>67</v>
      </c>
      <c r="C13" s="15"/>
      <c r="D13" s="15"/>
    </row>
    <row r="14" spans="1:4" ht="43.35" customHeight="1">
      <c r="A14" s="13">
        <f>A13+1</f>
        <v>44670</v>
      </c>
      <c r="B14" s="14"/>
      <c r="C14" s="15"/>
      <c r="D14" s="15"/>
    </row>
    <row r="15" spans="1:4" ht="43.35" customHeight="1">
      <c r="A15" s="13">
        <f>A14+1</f>
        <v>44671</v>
      </c>
      <c r="B15" s="27" t="s">
        <v>65</v>
      </c>
      <c r="C15" s="15">
        <v>4</v>
      </c>
      <c r="D15" s="15"/>
    </row>
    <row r="16" spans="1:4" ht="43.35" customHeight="1">
      <c r="A16" s="13">
        <f>A15+1</f>
        <v>44672</v>
      </c>
      <c r="B16" s="14" t="s">
        <v>68</v>
      </c>
      <c r="C16" s="15">
        <v>3</v>
      </c>
      <c r="D16" s="15"/>
    </row>
    <row r="17" spans="1:4" ht="43.35" customHeight="1">
      <c r="A17" s="13">
        <f>A16+1</f>
        <v>44673</v>
      </c>
      <c r="B17" s="27" t="s">
        <v>68</v>
      </c>
      <c r="C17" s="15">
        <v>3</v>
      </c>
      <c r="D17" s="15"/>
    </row>
    <row r="18" spans="1:4" ht="15.75" thickBot="1">
      <c r="B18" s="5" t="s">
        <v>21</v>
      </c>
      <c r="C18" s="6">
        <f>SUM(C13:C17)</f>
        <v>10</v>
      </c>
    </row>
    <row r="19" spans="1:4" ht="15.75" thickTop="1">
      <c r="B19" s="5" t="s">
        <v>27</v>
      </c>
      <c r="C19" s="12">
        <f>SUM(C10+C18)</f>
        <v>20</v>
      </c>
    </row>
    <row r="21" spans="1:4">
      <c r="A21" s="32" t="s">
        <v>12</v>
      </c>
      <c r="B21" s="32"/>
      <c r="D21" s="26">
        <v>44673</v>
      </c>
    </row>
    <row r="22" spans="1:4">
      <c r="A22" s="33" t="s">
        <v>29</v>
      </c>
      <c r="B22" s="33"/>
      <c r="D22" t="s">
        <v>14</v>
      </c>
    </row>
    <row r="24" spans="1:4">
      <c r="A24" s="32" t="s">
        <v>51</v>
      </c>
      <c r="B24" s="32"/>
      <c r="D24" s="26">
        <v>44673</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51666666666666672" right="0.7" top="0.75" bottom="0.25" header="0.3" footer="0.3"/>
  <pageSetup orientation="portrait" r:id="rId1"/>
  <headerFooter>
    <oddHeader>&amp;C&amp;"-,Bold"&amp;12St. Bonaventure University School of Education
Graduate Assistant Schedule 2020-2021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9"/>
  <sheetViews>
    <sheetView zoomScaleNormal="100" workbookViewId="0">
      <selection activeCell="A24" sqref="A24:B24"/>
    </sheetView>
  </sheetViews>
  <sheetFormatPr defaultRowHeight="15"/>
  <cols>
    <col min="1" max="1" width="12" customWidth="1"/>
    <col min="2" max="2" width="49.85546875" customWidth="1"/>
    <col min="3" max="3" width="13.7109375" bestFit="1" customWidth="1"/>
    <col min="4" max="4" width="16.42578125" bestFit="1" customWidth="1"/>
  </cols>
  <sheetData>
    <row r="1" spans="1:4" ht="15.6" customHeight="1">
      <c r="A1" s="8" t="s">
        <v>11</v>
      </c>
      <c r="B1" s="9" t="s">
        <v>12</v>
      </c>
      <c r="C1" s="10"/>
      <c r="D1" s="8"/>
    </row>
    <row r="2" spans="1:4">
      <c r="A2" s="1"/>
    </row>
    <row r="3" spans="1:4">
      <c r="A3" s="1" t="s">
        <v>13</v>
      </c>
    </row>
    <row r="4" spans="1:4">
      <c r="A4" s="2" t="s">
        <v>14</v>
      </c>
      <c r="B4" s="2" t="s">
        <v>15</v>
      </c>
      <c r="C4" s="2" t="s">
        <v>8</v>
      </c>
      <c r="D4" s="2" t="s">
        <v>16</v>
      </c>
    </row>
    <row r="5" spans="1:4" ht="43.35" customHeight="1">
      <c r="A5" s="13">
        <f>'0411'!A17+3</f>
        <v>44676</v>
      </c>
      <c r="B5" s="14"/>
      <c r="C5" s="15"/>
      <c r="D5" s="15"/>
    </row>
    <row r="6" spans="1:4" ht="43.35" customHeight="1">
      <c r="A6" s="13">
        <f>A5+1</f>
        <v>44677</v>
      </c>
      <c r="B6" s="14"/>
      <c r="C6" s="15"/>
      <c r="D6" s="15"/>
    </row>
    <row r="7" spans="1:4" ht="43.35" customHeight="1">
      <c r="A7" s="13">
        <f>A6+1</f>
        <v>44678</v>
      </c>
      <c r="B7" s="9"/>
      <c r="C7" s="15"/>
      <c r="D7" s="15"/>
    </row>
    <row r="8" spans="1:4" ht="43.35" customHeight="1">
      <c r="A8" s="13">
        <f>A7+1</f>
        <v>44679</v>
      </c>
      <c r="B8" s="14" t="s">
        <v>69</v>
      </c>
      <c r="C8" s="15">
        <v>5</v>
      </c>
      <c r="D8" s="15"/>
    </row>
    <row r="9" spans="1:4" ht="43.35" customHeight="1" thickBot="1">
      <c r="A9" s="13">
        <f>A8+1</f>
        <v>44680</v>
      </c>
      <c r="B9" s="14" t="s">
        <v>70</v>
      </c>
      <c r="C9" s="17">
        <v>5</v>
      </c>
      <c r="D9" s="15"/>
    </row>
    <row r="10" spans="1:4" ht="15.75" thickTop="1">
      <c r="B10" s="5" t="s">
        <v>21</v>
      </c>
      <c r="C10" s="11">
        <f>SUM(C5:C9)</f>
        <v>10</v>
      </c>
    </row>
    <row r="11" spans="1:4">
      <c r="A11" s="1" t="s">
        <v>22</v>
      </c>
      <c r="B11" s="4"/>
      <c r="C11" s="1"/>
    </row>
    <row r="12" spans="1:4">
      <c r="A12" s="2" t="s">
        <v>14</v>
      </c>
      <c r="B12" s="2" t="s">
        <v>15</v>
      </c>
      <c r="C12" s="2" t="s">
        <v>8</v>
      </c>
      <c r="D12" s="2" t="s">
        <v>16</v>
      </c>
    </row>
    <row r="13" spans="1:4" ht="43.35" customHeight="1">
      <c r="A13" s="13">
        <f>A9+3</f>
        <v>44683</v>
      </c>
      <c r="B13" s="14"/>
      <c r="C13" s="15"/>
      <c r="D13" s="15"/>
    </row>
    <row r="14" spans="1:4" ht="43.35" customHeight="1">
      <c r="A14" s="13">
        <f>A13+1</f>
        <v>44684</v>
      </c>
      <c r="B14" s="27" t="s">
        <v>69</v>
      </c>
      <c r="C14" s="15">
        <v>5</v>
      </c>
      <c r="D14" s="15"/>
    </row>
    <row r="15" spans="1:4" ht="43.35" customHeight="1">
      <c r="A15" s="13">
        <f>A14+1</f>
        <v>44685</v>
      </c>
      <c r="B15" s="27" t="s">
        <v>70</v>
      </c>
      <c r="C15" s="15">
        <v>5</v>
      </c>
      <c r="D15" s="15"/>
    </row>
    <row r="16" spans="1:4" ht="43.35" customHeight="1">
      <c r="A16" s="13">
        <f>A15+1</f>
        <v>44686</v>
      </c>
      <c r="B16" s="14" t="s">
        <v>71</v>
      </c>
      <c r="C16" s="15"/>
      <c r="D16" s="15"/>
    </row>
    <row r="17" spans="1:4" ht="43.35" customHeight="1">
      <c r="A17" s="13">
        <f>A16+1</f>
        <v>44687</v>
      </c>
      <c r="B17" s="14" t="s">
        <v>72</v>
      </c>
      <c r="C17" s="15"/>
      <c r="D17" s="15"/>
    </row>
    <row r="18" spans="1:4" ht="15.75" thickBot="1">
      <c r="B18" s="5" t="s">
        <v>21</v>
      </c>
      <c r="C18" s="6">
        <f>SUM(C13:C17)</f>
        <v>10</v>
      </c>
    </row>
    <row r="19" spans="1:4" ht="15.75" thickTop="1">
      <c r="B19" s="5" t="s">
        <v>27</v>
      </c>
      <c r="C19" s="12">
        <f>SUM(C10+C18)</f>
        <v>20</v>
      </c>
    </row>
    <row r="21" spans="1:4">
      <c r="A21" s="32" t="s">
        <v>12</v>
      </c>
      <c r="B21" s="32"/>
      <c r="D21" s="26">
        <v>44685</v>
      </c>
    </row>
    <row r="22" spans="1:4">
      <c r="A22" s="33" t="s">
        <v>29</v>
      </c>
      <c r="B22" s="33"/>
      <c r="D22" t="s">
        <v>14</v>
      </c>
    </row>
    <row r="24" spans="1:4">
      <c r="A24" s="32" t="s">
        <v>73</v>
      </c>
      <c r="B24" s="32"/>
      <c r="D24" s="26">
        <v>44685</v>
      </c>
    </row>
    <row r="25" spans="1:4">
      <c r="A25" s="33" t="s">
        <v>31</v>
      </c>
      <c r="B25" s="33"/>
      <c r="D25" t="s">
        <v>14</v>
      </c>
    </row>
    <row r="26" spans="1:4" ht="15" customHeight="1">
      <c r="C26" s="7"/>
      <c r="D26" s="7"/>
    </row>
    <row r="27" spans="1:4">
      <c r="A27" s="29" t="s">
        <v>32</v>
      </c>
      <c r="B27" s="29"/>
      <c r="C27" s="29"/>
      <c r="D27" s="29"/>
    </row>
    <row r="28" spans="1:4">
      <c r="A28" s="29"/>
      <c r="B28" s="29"/>
      <c r="C28" s="29"/>
      <c r="D28" s="29"/>
    </row>
    <row r="29" spans="1:4">
      <c r="A29" s="29"/>
      <c r="B29" s="29"/>
      <c r="C29" s="29"/>
      <c r="D29" s="29"/>
    </row>
  </sheetData>
  <mergeCells count="5">
    <mergeCell ref="A21:B21"/>
    <mergeCell ref="A22:B22"/>
    <mergeCell ref="A24:B24"/>
    <mergeCell ref="A25:B25"/>
    <mergeCell ref="A27:D29"/>
  </mergeCells>
  <pageMargins left="0.483333333333333" right="0.7" top="0.75" bottom="0.25" header="0.3" footer="0.3"/>
  <pageSetup orientation="portrait" r:id="rId1"/>
  <headerFooter>
    <oddHeader>&amp;C&amp;"-,Bold"&amp;12St. Bonaventure University School of Education
Graduate Assistant Schedule 2020-2021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SBU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lyardman</dc:creator>
  <cp:keywords/>
  <dc:description/>
  <cp:lastModifiedBy>Guest User</cp:lastModifiedBy>
  <cp:revision/>
  <dcterms:created xsi:type="dcterms:W3CDTF">2009-07-08T19:05:13Z</dcterms:created>
  <dcterms:modified xsi:type="dcterms:W3CDTF">2022-12-16T21:26:02Z</dcterms:modified>
  <cp:category/>
  <cp:contentStatus/>
</cp:coreProperties>
</file>